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3"/>
  </bookViews>
  <sheets>
    <sheet name="1-я 27 июня" sheetId="3" r:id="rId1"/>
    <sheet name="2-я 30 июня-4 июля" sheetId="4" r:id="rId2"/>
    <sheet name="1-я 7-11 июля" sheetId="5" r:id="rId3"/>
    <sheet name="2-я 14-17 июля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<sst xmlns="http://schemas.openxmlformats.org/spreadsheetml/2006/main" count="1644" uniqueCount="230">
  <si>
    <t>Согласовано</t>
  </si>
  <si>
    <t>Утверждаю</t>
  </si>
  <si>
    <t>Директор школы</t>
  </si>
  <si>
    <t>________ ИП Карпачев В.Б.</t>
  </si>
  <si>
    <t>_________ ______________</t>
  </si>
  <si>
    <t xml:space="preserve">     Понедельник</t>
  </si>
  <si>
    <t>Школа</t>
  </si>
  <si>
    <t>Отд./корп</t>
  </si>
  <si>
    <t>День</t>
  </si>
  <si>
    <t>02.06.2025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</si>
  <si>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</si>
  <si>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</si>
  <si>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</si>
  <si>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</si>
  <si>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</si>
  <si>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</si>
  <si>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</si>
  <si>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</si>
  <si>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</si>
  <si>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</si>
  <si>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</si>
  <si>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</si>
  <si>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</si>
  <si>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яйца</t>
  </si>
  <si>
    <t>№ 211 сб.2015 г.</t>
  </si>
  <si>
    <t>Омлет с сыром</t>
  </si>
  <si>
    <t>1/170/20</t>
  </si>
  <si>
    <t>Блюдо из овощей</t>
  </si>
  <si>
    <t>№ 73 сб.2015 г.</t>
  </si>
  <si>
    <t>Икра кабачковая из свежих овощей</t>
  </si>
  <si>
    <t>1/100</t>
  </si>
  <si>
    <t>3 блюдо</t>
  </si>
  <si>
    <t>№ 377 сб.2015г.</t>
  </si>
  <si>
    <t>Чай с  лимоном</t>
  </si>
  <si>
    <t>1/200/7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</si>
  <si>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</si>
  <si>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</si>
  <si>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</si>
  <si>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</si>
  <si>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</si>
  <si>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</si>
  <si>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</si>
  <si>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</si>
  <si>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</si>
  <si>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 блюдо</t>
  </si>
  <si>
    <t>№ 113 сб.2015г</t>
  </si>
  <si>
    <t>Суп картофельныйис макаронными изделиями</t>
  </si>
  <si>
    <t>1/250</t>
  </si>
  <si>
    <t>2 блюдо</t>
  </si>
  <si>
    <t>№ 290 сб.2015г.</t>
  </si>
  <si>
    <t>Птица, тушенная</t>
  </si>
  <si>
    <t>1/100/75</t>
  </si>
  <si>
    <t>№ 331 сб.2015г.</t>
  </si>
  <si>
    <t>в соусе сметанный с томатом</t>
  </si>
  <si>
    <t>Гарнир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</si>
  <si>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</si>
  <si>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</si>
  <si>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</si>
  <si>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</si>
  <si>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сухофруктов</t>
  </si>
  <si>
    <t>1/200</t>
  </si>
  <si>
    <t>ИТОГО обед:</t>
  </si>
  <si>
    <t>Полдник</t>
  </si>
  <si>
    <t>Мучные изделия</t>
  </si>
  <si>
    <t>Кренднль сахарный</t>
  </si>
  <si>
    <t>Фрукты</t>
  </si>
  <si>
    <t>№ 338  сб.2015г.</t>
  </si>
  <si>
    <t>Фрукты свежие (яблоко)</t>
  </si>
  <si>
    <t>1/150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</si>
  <si>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</si>
  <si>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</si>
  <si>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</si>
  <si>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понедельник: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</si>
  <si>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</si>
  <si>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</si>
  <si>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</si>
  <si>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</si>
  <si>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</si>
  <si>
    <t>___________ ИП Карпачев В.Б.</t>
  </si>
  <si>
    <t xml:space="preserve">                               Вторник</t>
  </si>
  <si>
    <t>03.06.2025</t>
  </si>
  <si>
    <t>Каша молочная</t>
  </si>
  <si>
    <t>№ 182  сб.2015г.</t>
  </si>
  <si>
    <t>Каша жидкая молочная из овсяной крупы с маслом сливочным "Крестьянским" 72,5%</t>
  </si>
  <si>
    <t>1/220</t>
  </si>
  <si>
    <t>№ 382  сб.2015г.</t>
  </si>
  <si>
    <t xml:space="preserve">Какао с молоком </t>
  </si>
  <si>
    <t>Бутерброд</t>
  </si>
  <si>
    <t>№ 3  сб.2015г.</t>
  </si>
  <si>
    <t>Бутерброд с маслом сливочным "Крестьянским" 72,5% и сыром Российским</t>
  </si>
  <si>
    <t>1/15/10/30</t>
  </si>
  <si>
    <t xml:space="preserve">Хлеб пшеничный </t>
  </si>
  <si>
    <t>№ 71  сб.2015 г.</t>
  </si>
  <si>
    <t>Овощи натуральные свежие (помидоры)</t>
  </si>
  <si>
    <t>№ 82  сб.2015г.</t>
  </si>
  <si>
    <t>Борщ с капустой и картофелем со сметаной</t>
  </si>
  <si>
    <t>1/250/10</t>
  </si>
  <si>
    <t>№ 259  сб.2015г.</t>
  </si>
  <si>
    <t>Жаркое по-домашнему из говядины</t>
  </si>
  <si>
    <t>1/100/300</t>
  </si>
  <si>
    <t>№ 352  сб.2015г.</t>
  </si>
  <si>
    <t>Кисель из свежих яблок</t>
  </si>
  <si>
    <t>Кондитерское изделие (зефир)</t>
  </si>
  <si>
    <t>1/75</t>
  </si>
  <si>
    <t>Фрукты свежие (апельсин)</t>
  </si>
  <si>
    <t>ИТОГО вторник:</t>
  </si>
  <si>
    <t xml:space="preserve">                                                                  Среда</t>
  </si>
  <si>
    <t>04.06.2025</t>
  </si>
  <si>
    <t>№ 235 сб.2015г.</t>
  </si>
  <si>
    <t>Шницель рыбный натуральный с маслом сливочным</t>
  </si>
  <si>
    <t>1/100/5</t>
  </si>
  <si>
    <t>№ 312 сб.2015г.</t>
  </si>
  <si>
    <t>КАРТОФЕЛЬНОЕ ПЮРЕ с маслом сливочным "Крестьянским" 72,5%</t>
  </si>
  <si>
    <t>№ 349 сб.2015г.</t>
  </si>
  <si>
    <t>Компот из смеси сухофруктов</t>
  </si>
  <si>
    <t>№ 71 сб.2011 г.</t>
  </si>
  <si>
    <t>Овощи натуральные свежие (огурцы)</t>
  </si>
  <si>
    <t>№ 96 сб.2015г.</t>
  </si>
  <si>
    <t>Рассольник Ленинградский</t>
  </si>
  <si>
    <t>№ 250 сб.2015г.</t>
  </si>
  <si>
    <t>Бефстроганов из мяса говядины</t>
  </si>
  <si>
    <t>1/100/100</t>
  </si>
  <si>
    <t>Компот из свежих плодов</t>
  </si>
  <si>
    <t>№ 426 сб.2015г.</t>
  </si>
  <si>
    <t>Булочка с повидлом обсыпная</t>
  </si>
  <si>
    <t>ИТОГО среда:</t>
  </si>
  <si>
    <t xml:space="preserve">                                                   Четверг</t>
  </si>
  <si>
    <t>05.06.2025</t>
  </si>
  <si>
    <t>Блюдо из творога</t>
  </si>
  <si>
    <t>№ 222, 337 сб.2015г.</t>
  </si>
  <si>
    <t>Пудинг из творога (запеченный) с соусом яблочным</t>
  </si>
  <si>
    <t>1/200/80</t>
  </si>
  <si>
    <t>№ 383 сб.2015г.</t>
  </si>
  <si>
    <t>Какао с молоком сгущенным</t>
  </si>
  <si>
    <t>№ 3 сб.2015г.</t>
  </si>
  <si>
    <t xml:space="preserve">Овощи натуральные свежие (помидоры)
</t>
  </si>
  <si>
    <t>№ 102 сб.2015г.</t>
  </si>
  <si>
    <t>Суп картофельный с бобовыми</t>
  </si>
  <si>
    <t>№ 295 2015г.</t>
  </si>
  <si>
    <t>КОТЛЕТЫ РУБЛЕННЫЕ ИЗ БРОЙЛЕР-ЦЫПЛЯТ с маслом сливочным "Крестьянским" 72,5%</t>
  </si>
  <si>
    <t>1/100/10</t>
  </si>
  <si>
    <t>№ 309 сб.2015г.</t>
  </si>
  <si>
    <t>МАКАРОННЫЕ ИЗДЕЛИЯ ОТВАРНЫЕ с маслом сливочным "Крестьянским" 72,5%</t>
  </si>
  <si>
    <t>№ 352 сб.2015г.</t>
  </si>
  <si>
    <t>Кондитерское изделие (печенье)</t>
  </si>
  <si>
    <t>ИТОГО четверг:</t>
  </si>
  <si>
    <t xml:space="preserve">                                   Пятница</t>
  </si>
  <si>
    <t>27.06.2025</t>
  </si>
  <si>
    <t>№ 183 сб.2015г.</t>
  </si>
  <si>
    <t>Каша жидкая молочная из гречневой крупы с маслом сливочным "Крестьянским" 72,5%</t>
  </si>
  <si>
    <t>№ 379 сб.2015г.</t>
  </si>
  <si>
    <t>Кофейный напиток с молоком</t>
  </si>
  <si>
    <t>№ 71 сб.2015г.</t>
  </si>
  <si>
    <t>№ 108 сб.2015г.</t>
  </si>
  <si>
    <t>Суп картофельный с клёцками</t>
  </si>
  <si>
    <t>1/65/250</t>
  </si>
  <si>
    <t>№ 109 сб.2015г.</t>
  </si>
  <si>
    <t>№ 229 сб.2015г.</t>
  </si>
  <si>
    <t>Рыба (минтай), тушенная в томате с овощами</t>
  </si>
  <si>
    <t>1/100/50</t>
  </si>
  <si>
    <t>Десерт</t>
  </si>
  <si>
    <t>Мороженое Пломбир в вафельном стаканчике</t>
  </si>
  <si>
    <t>№ 342 сб.2015г.</t>
  </si>
  <si>
    <t>ИТОГО пятница:</t>
  </si>
  <si>
    <t xml:space="preserve">                                 ____________</t>
  </si>
  <si>
    <t>30.06.2025</t>
  </si>
  <si>
    <t>Выход, г</t>
  </si>
  <si>
    <t>№ 238 сб.2015г.</t>
  </si>
  <si>
    <t>Хлебцы рыбные (минтай) с маслом сливочным «Крестьянским» 72,5%</t>
  </si>
  <si>
    <t>1/100/7</t>
  </si>
  <si>
    <t>№ 377  сб.2015г</t>
  </si>
  <si>
    <t>Чай с лимоном*</t>
  </si>
  <si>
    <t>№ 268 сб.2015 г.</t>
  </si>
  <si>
    <t>Биточки из говядины с маслом сливочным "Крестьянским" 72,5%</t>
  </si>
  <si>
    <t>№ 317, 326 сб.2015 г.</t>
  </si>
  <si>
    <t>Овощи в молочном соусе</t>
  </si>
  <si>
    <t>1/200/50</t>
  </si>
  <si>
    <t>88,69</t>
  </si>
  <si>
    <t>Кондитерское изделие (вафли)</t>
  </si>
  <si>
    <t>Утверждено</t>
  </si>
  <si>
    <t>Директор __________</t>
  </si>
  <si>
    <t>01.07.2025</t>
  </si>
  <si>
    <t>№ 174 сб.2015г.</t>
  </si>
  <si>
    <t xml:space="preserve">Каша вязкая молочная из риса с маслом сливочным "Крестьянским" 72,5%
</t>
  </si>
  <si>
    <t>1/15/5/30</t>
  </si>
  <si>
    <t>№ 382 сб.2015г.</t>
  </si>
  <si>
    <t>№ 88 сб.2015г</t>
  </si>
  <si>
    <t>Щи из свежей капусты с картофелем и со сметаной</t>
  </si>
  <si>
    <t>№ 265 сб.2015 г.</t>
  </si>
  <si>
    <t xml:space="preserve">Плов из мяса говядины
</t>
  </si>
  <si>
    <t>02.07.2025</t>
  </si>
  <si>
    <r>
      <rPr>
        <sz val="10"/>
        <color rgb="FF000000"/>
        <rFont val="Times New Roman"/>
        <charset val="0"/>
      </rPr>
      <t>№ 349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Times New Roman"/>
        <charset val="0"/>
      </rPr>
      <t>сб.2015г.</t>
    </r>
  </si>
  <si>
    <r>
      <rPr>
        <sz val="10"/>
        <color rgb="FF000000"/>
        <rFont val="Times New Roman"/>
        <charset val="0"/>
      </rPr>
      <t xml:space="preserve">Хлеб пшеничный </t>
    </r>
    <r>
      <rPr>
        <sz val="10"/>
        <color rgb="FF000000"/>
        <rFont val="Times New Roman"/>
        <charset val="0"/>
      </rPr>
      <t xml:space="preserve">
</t>
    </r>
  </si>
  <si>
    <r>
      <rPr>
        <sz val="10"/>
        <color rgb="FF000000"/>
        <rFont val="Times New Roman"/>
        <charset val="0"/>
      </rPr>
      <t>Овощи натуральные свежие (огурцы)</t>
    </r>
    <r>
      <rPr>
        <sz val="10"/>
        <color rgb="FF000000"/>
        <rFont val="Times New Roman"/>
        <charset val="0"/>
      </rPr>
      <t xml:space="preserve">
</t>
    </r>
  </si>
  <si>
    <t>Суп-лапша домашняя</t>
  </si>
  <si>
    <t>№ 330 сб.2015г.</t>
  </si>
  <si>
    <t>в соусе сметанном</t>
  </si>
  <si>
    <r>
      <rPr>
        <sz val="10"/>
        <rFont val="Times New Roman"/>
        <charset val="0"/>
      </rPr>
      <t>№ 338</t>
    </r>
    <r>
      <rPr>
        <sz val="10"/>
        <rFont val="Times New Roman"/>
        <charset val="0"/>
      </rPr>
      <t xml:space="preserve">  </t>
    </r>
    <r>
      <rPr>
        <sz val="10"/>
        <rFont val="Times New Roman"/>
        <charset val="0"/>
      </rPr>
      <t>сб.2015г.</t>
    </r>
  </si>
  <si>
    <r>
      <rPr>
        <sz val="10"/>
        <color rgb="FF000000"/>
        <rFont val="Times New Roman"/>
        <charset val="0"/>
      </rPr>
      <t>Фрукты свежие (яблоко)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Times New Roman"/>
        <charset val="0"/>
      </rPr>
      <t>калиброванные</t>
    </r>
  </si>
  <si>
    <t>03.07.2025</t>
  </si>
  <si>
    <t>№ 223 сб.2015г</t>
  </si>
  <si>
    <r>
      <rPr>
        <sz val="10"/>
        <rFont val="Times New Roman"/>
        <charset val="0"/>
      </rPr>
      <t>Запеканка из творога с молоком сгущенным</t>
    </r>
    <r>
      <rPr>
        <sz val="10"/>
        <rFont val="Times New Roman"/>
        <charset val="0"/>
      </rPr>
      <t xml:space="preserve"> </t>
    </r>
  </si>
  <si>
    <t>Кофейный напиток с молоком сгущенным</t>
  </si>
  <si>
    <r>
      <rPr>
        <sz val="10"/>
        <color rgb="FF000000"/>
        <rFont val="Times New Roman"/>
        <charset val="0"/>
      </rPr>
      <t>Хлеб пшеничный</t>
    </r>
    <r>
      <rPr>
        <sz val="10"/>
        <color rgb="FF000000"/>
        <rFont val="Times New Roman"/>
        <charset val="0"/>
      </rPr>
      <t xml:space="preserve"> </t>
    </r>
  </si>
  <si>
    <t>№ 71 м2015 г.</t>
  </si>
  <si>
    <r>
      <rPr>
        <sz val="10"/>
        <color rgb="FF000000"/>
        <rFont val="Times New Roman"/>
        <charset val="0"/>
      </rPr>
      <t>Овощи натуральные свежие (помидоры)</t>
    </r>
    <r>
      <rPr>
        <sz val="10"/>
        <color rgb="FF000000"/>
        <rFont val="Times New Roman"/>
        <charset val="0"/>
      </rPr>
      <t xml:space="preserve">
</t>
    </r>
  </si>
  <si>
    <t>№ 98 сб.2015г.</t>
  </si>
  <si>
    <t>Суп крестьянский с крупой и сметаной</t>
  </si>
  <si>
    <t>№ 415 сб.2015г.</t>
  </si>
  <si>
    <r>
      <rPr>
        <sz val="10"/>
        <color rgb="FF000000"/>
        <rFont val="Times New Roman"/>
        <charset val="0"/>
      </rPr>
      <t xml:space="preserve">Крендель сахарный </t>
    </r>
    <r>
      <rPr>
        <sz val="10"/>
        <color rgb="FF000000"/>
        <rFont val="Times New Roman"/>
        <charset val="0"/>
      </rPr>
      <t xml:space="preserve">
</t>
    </r>
  </si>
  <si>
    <r>
      <rPr>
        <sz val="10"/>
        <color rgb="FF000000"/>
        <rFont val="Times New Roman"/>
        <charset val="0"/>
      </rPr>
      <t>Фрукты свежие (апельсин)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Times New Roman"/>
        <charset val="0"/>
      </rPr>
      <t>калиброванные</t>
    </r>
  </si>
  <si>
    <t>04.07.2025</t>
  </si>
  <si>
    <t>№ 282 сб.2015г.</t>
  </si>
  <si>
    <t>Оладьи из говяжьей печени с маслом сливочным "Крестьянским" 72,5%</t>
  </si>
  <si>
    <r>
      <rPr>
        <sz val="10"/>
        <color rgb="FF000000"/>
        <rFont val="Times New Roman"/>
        <charset val="0"/>
      </rPr>
      <t>№ 382</t>
    </r>
    <r>
      <rPr>
        <sz val="10"/>
        <color rgb="FF000000"/>
        <rFont val="Times New Roman"/>
        <charset val="0"/>
      </rPr>
      <t xml:space="preserve">  </t>
    </r>
    <r>
      <rPr>
        <sz val="10"/>
        <color rgb="FF000000"/>
        <rFont val="Times New Roman"/>
        <charset val="0"/>
      </rPr>
      <t>сб.2015г.</t>
    </r>
  </si>
  <si>
    <r>
      <rPr>
        <sz val="10"/>
        <color rgb="FF000000"/>
        <rFont val="Times New Roman"/>
        <charset val="0"/>
      </rPr>
      <t>Какао с молоком</t>
    </r>
    <r>
      <rPr>
        <sz val="10"/>
        <color rgb="FF000000"/>
        <rFont val="Times New Roman"/>
        <charset val="0"/>
      </rPr>
      <t xml:space="preserve"> </t>
    </r>
  </si>
  <si>
    <t>Голубцы (говядина, рис) с соусом сметанным с томатом</t>
  </si>
  <si>
    <t>1/240/60</t>
  </si>
  <si>
    <t>Кондитерское изделие (пряники)</t>
  </si>
  <si>
    <t>07.07.2025</t>
  </si>
  <si>
    <t>№ 305 сб.2015г.</t>
  </si>
  <si>
    <t>Рис припущенный с маслом</t>
  </si>
  <si>
    <t>08.07.2025</t>
  </si>
  <si>
    <t>09.07.2025</t>
  </si>
  <si>
    <t>10.07.2025</t>
  </si>
  <si>
    <t>11.07.2025</t>
  </si>
  <si>
    <t>14.07.2025</t>
  </si>
  <si>
    <t>15.07.2025</t>
  </si>
  <si>
    <t>16.07.2025</t>
  </si>
  <si>
    <t>17.07.2025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</si>
</sst>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_ "/>
    <numFmt numFmtId="182" formatCode="dd\.mm\.yyyy"/>
    <numFmt numFmtId="183" formatCode="0_ "/>
    <numFmt numFmtId="184" formatCode="#\ ##0.0;\-#\ ##0.0"/>
    <numFmt numFmtId="185" formatCode="0\.00"/>
  </numFmts>
  <fonts count="36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sz val="10"/>
      <name val="Times New Roman"/>
      <charset val="134"/>
    </font>
    <font>
      <b/>
      <sz val="10"/>
      <name val="Times New Roman"/>
      <charset val="204"/>
    </font>
    <font>
      <sz val="10"/>
      <name val="Calibri"/>
      <charset val="134"/>
      <scheme val="minor"/>
    </font>
    <font>
      <sz val="10"/>
      <name val="Times New Roman"/>
      <charset val="0"/>
    </font>
    <font>
      <sz val="10"/>
      <color rgb="FF000000"/>
      <name val="Times New Roman"/>
      <charset val="0"/>
    </font>
    <font>
      <b/>
      <sz val="10"/>
      <color rgb="FF000000"/>
      <name val="Times New Roman"/>
      <charset val="0"/>
    </font>
    <font>
      <sz val="10"/>
      <color theme="1"/>
      <name val="Times New Roman"/>
      <charset val="134"/>
    </font>
    <font>
      <b/>
      <sz val="10"/>
      <name val="Times New Roman"/>
      <charset val="0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0"/>
      <color indexed="59"/>
      <name val="Times New Roman"/>
      <charset val="204"/>
    </font>
    <font>
      <b/>
      <sz val="10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b/>
      <sz val="12"/>
      <color indexed="8"/>
      <name val="Arial"/>
      <charset val="204"/>
    </font>
    <font>
      <sz val="11"/>
      <color indexed="8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8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3" borderId="0">
      <alignment horizontal="left" vertical="top"/>
    </xf>
    <xf numFmtId="0" fontId="33" fillId="3" borderId="0">
      <alignment horizontal="left" vertical="top"/>
    </xf>
    <xf numFmtId="0" fontId="34" fillId="3" borderId="0">
      <alignment horizontal="center" vertical="top"/>
    </xf>
    <xf numFmtId="0" fontId="33" fillId="3" borderId="0">
      <alignment horizontal="left"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6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4" xfId="53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51" applyFont="1" applyBorder="1" applyAlignment="1">
      <alignment horizontal="center" vertical="center" wrapText="1"/>
    </xf>
    <xf numFmtId="0" fontId="1" fillId="3" borderId="4" xfId="49" applyFont="1" applyBorder="1" applyAlignment="1">
      <alignment horizontal="center" vertical="center" wrapText="1"/>
    </xf>
    <xf numFmtId="0" fontId="1" fillId="3" borderId="4" xfId="50" applyFont="1" applyBorder="1" applyAlignment="1">
      <alignment horizontal="left" vertical="center" wrapText="1"/>
    </xf>
    <xf numFmtId="49" fontId="1" fillId="3" borderId="4" xfId="50" applyNumberFormat="1" applyFont="1" applyBorder="1" applyAlignment="1">
      <alignment horizontal="center" vertical="center" wrapText="1"/>
    </xf>
    <xf numFmtId="0" fontId="1" fillId="3" borderId="4" xfId="50" applyFont="1" applyBorder="1" applyAlignment="1">
      <alignment horizontal="center" vertical="center" wrapText="1"/>
    </xf>
    <xf numFmtId="180" fontId="1" fillId="3" borderId="4" xfId="50" applyNumberFormat="1" applyFont="1" applyBorder="1" applyAlignment="1">
      <alignment horizontal="center" vertical="center" wrapText="1"/>
    </xf>
    <xf numFmtId="2" fontId="1" fillId="3" borderId="4" xfId="50" applyNumberFormat="1" applyFont="1" applyBorder="1" applyAlignment="1">
      <alignment horizontal="center" vertical="center" wrapText="1"/>
    </xf>
    <xf numFmtId="0" fontId="1" fillId="2" borderId="4" xfId="50" applyFont="1" applyFill="1" applyBorder="1" applyAlignment="1">
      <alignment horizontal="left" vertical="center" wrapText="1"/>
    </xf>
    <xf numFmtId="0" fontId="1" fillId="2" borderId="4" xfId="5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52" applyFont="1" applyBorder="1" applyAlignment="1">
      <alignment horizontal="center" vertical="center" wrapText="1"/>
    </xf>
    <xf numFmtId="180" fontId="3" fillId="3" borderId="4" xfId="52" applyNumberFormat="1" applyFont="1" applyBorder="1" applyAlignment="1">
      <alignment horizontal="center" vertical="center" wrapText="1"/>
    </xf>
    <xf numFmtId="2" fontId="3" fillId="3" borderId="4" xfId="52" applyNumberFormat="1" applyFont="1" applyBorder="1" applyAlignment="1">
      <alignment horizontal="center" vertical="center" wrapText="1"/>
    </xf>
    <xf numFmtId="0" fontId="1" fillId="3" borderId="4" xfId="50" applyFont="1" applyBorder="1" applyAlignment="1">
      <alignment vertical="center" wrapText="1"/>
    </xf>
    <xf numFmtId="0" fontId="1" fillId="3" borderId="4" xfId="52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52" applyNumberFormat="1" applyFont="1" applyBorder="1" applyAlignment="1">
      <alignment horizontal="center" vertical="center" wrapText="1"/>
    </xf>
    <xf numFmtId="181" fontId="3" fillId="3" borderId="4" xfId="5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1" fillId="2" borderId="4" xfId="49" applyFont="1" applyFill="1" applyBorder="1" applyAlignment="1">
      <alignment horizontal="left" vertical="center" wrapText="1"/>
    </xf>
    <xf numFmtId="49" fontId="1" fillId="3" borderId="4" xfId="49" applyNumberFormat="1" applyFont="1" applyBorder="1" applyAlignment="1">
      <alignment horizontal="center" vertical="center" wrapText="1"/>
    </xf>
    <xf numFmtId="0" fontId="1" fillId="2" borderId="4" xfId="50" applyFont="1" applyFill="1" applyBorder="1" applyAlignment="1">
      <alignment vertical="center" wrapText="1"/>
    </xf>
    <xf numFmtId="0" fontId="1" fillId="3" borderId="1" xfId="50" applyFont="1" applyBorder="1" applyAlignment="1">
      <alignment horizontal="left" vertical="center" wrapText="1"/>
    </xf>
    <xf numFmtId="0" fontId="1" fillId="3" borderId="1" xfId="5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80" fontId="5" fillId="4" borderId="7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180" fontId="6" fillId="4" borderId="9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80" fontId="7" fillId="4" borderId="9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180" fontId="6" fillId="4" borderId="7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0" fillId="0" borderId="14" xfId="0" applyBorder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180" fontId="5" fillId="4" borderId="8" xfId="0" applyNumberFormat="1" applyFont="1" applyFill="1" applyBorder="1" applyAlignment="1">
      <alignment horizontal="center" vertical="center" wrapText="1"/>
    </xf>
    <xf numFmtId="180" fontId="6" fillId="4" borderId="10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80" fontId="7" fillId="4" borderId="10" xfId="0" applyNumberFormat="1" applyFont="1" applyFill="1" applyBorder="1" applyAlignment="1">
      <alignment horizontal="center" vertical="center" wrapText="1"/>
    </xf>
    <xf numFmtId="180" fontId="6" fillId="4" borderId="8" xfId="0" applyNumberFormat="1" applyFont="1" applyFill="1" applyBorder="1" applyAlignment="1">
      <alignment horizontal="center" vertical="center" wrapText="1"/>
    </xf>
    <xf numFmtId="0" fontId="3" fillId="3" borderId="4" xfId="50" applyNumberFormat="1" applyFont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80" fontId="5" fillId="0" borderId="9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180" fontId="5" fillId="4" borderId="9" xfId="0" applyNumberFormat="1" applyFont="1" applyFill="1" applyBorder="1" applyAlignment="1">
      <alignment horizontal="center" vertical="center" wrapText="1"/>
    </xf>
    <xf numFmtId="0" fontId="3" fillId="3" borderId="4" xfId="52" applyNumberFormat="1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180" fontId="3" fillId="3" borderId="4" xfId="5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" fontId="3" fillId="3" borderId="4" xfId="52" applyNumberFormat="1" applyFont="1" applyBorder="1" applyAlignment="1">
      <alignment horizontal="center" vertical="center" wrapText="1"/>
    </xf>
    <xf numFmtId="180" fontId="9" fillId="4" borderId="9" xfId="0" applyNumberFormat="1" applyFont="1" applyFill="1" applyBorder="1" applyAlignment="1">
      <alignment horizontal="center" vertical="center" wrapText="1"/>
    </xf>
    <xf numFmtId="180" fontId="5" fillId="0" borderId="10" xfId="0" applyNumberFormat="1" applyFont="1" applyBorder="1" applyAlignment="1">
      <alignment horizontal="center" vertical="center" wrapText="1"/>
    </xf>
    <xf numFmtId="180" fontId="5" fillId="4" borderId="1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80" fontId="7" fillId="4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2" borderId="0" xfId="0" applyFont="1" applyFill="1" applyAlignment="1"/>
    <xf numFmtId="182" fontId="8" fillId="2" borderId="0" xfId="0" applyNumberFormat="1" applyFont="1" applyFill="1" applyAlignment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4" xfId="0" applyNumberFormat="1" applyFont="1" applyFill="1" applyBorder="1" applyAlignment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1" fillId="0" borderId="5" xfId="53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1" fillId="0" borderId="6" xfId="53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4" xfId="51" applyFont="1" applyBorder="1" applyAlignment="1">
      <alignment horizontal="center" vertical="center" wrapText="1"/>
    </xf>
    <xf numFmtId="2" fontId="11" fillId="3" borderId="4" xfId="50" applyNumberFormat="1" applyFont="1" applyBorder="1" applyAlignment="1">
      <alignment horizontal="center" vertical="center" wrapText="1"/>
    </xf>
    <xf numFmtId="0" fontId="11" fillId="3" borderId="4" xfId="49" applyFont="1" applyBorder="1" applyAlignment="1">
      <alignment horizontal="center" vertical="center" wrapText="1"/>
    </xf>
    <xf numFmtId="0" fontId="11" fillId="2" borderId="4" xfId="49" applyFont="1" applyFill="1" applyBorder="1" applyAlignment="1">
      <alignment horizontal="left" vertical="center" wrapText="1"/>
    </xf>
    <xf numFmtId="49" fontId="11" fillId="3" borderId="4" xfId="49" applyNumberFormat="1" applyFont="1" applyBorder="1" applyAlignment="1">
      <alignment horizontal="center" vertical="center" wrapText="1"/>
    </xf>
    <xf numFmtId="0" fontId="11" fillId="3" borderId="4" xfId="50" applyFont="1" applyBorder="1" applyAlignment="1">
      <alignment horizontal="left" vertical="center" wrapText="1"/>
    </xf>
    <xf numFmtId="0" fontId="11" fillId="3" borderId="4" xfId="50" applyFont="1" applyBorder="1" applyAlignment="1">
      <alignment horizontal="center" vertical="center" wrapText="1"/>
    </xf>
    <xf numFmtId="0" fontId="13" fillId="3" borderId="4" xfId="52" applyFont="1" applyBorder="1" applyAlignment="1">
      <alignment horizontal="center" vertical="center" wrapText="1"/>
    </xf>
    <xf numFmtId="0" fontId="13" fillId="3" borderId="4" xfId="52" applyNumberFormat="1" applyFont="1" applyBorder="1" applyAlignment="1">
      <alignment horizontal="center" vertical="center" wrapText="1"/>
    </xf>
    <xf numFmtId="180" fontId="13" fillId="3" borderId="4" xfId="52" applyNumberFormat="1" applyFont="1" applyBorder="1" applyAlignment="1">
      <alignment horizontal="center" vertical="center" wrapText="1"/>
    </xf>
    <xf numFmtId="2" fontId="13" fillId="3" borderId="4" xfId="52" applyNumberFormat="1" applyFont="1" applyBorder="1" applyAlignment="1">
      <alignment horizontal="center" vertical="center" wrapText="1"/>
    </xf>
    <xf numFmtId="49" fontId="11" fillId="3" borderId="4" xfId="50" applyNumberFormat="1" applyFont="1" applyBorder="1" applyAlignment="1">
      <alignment horizontal="center" vertical="center" wrapText="1"/>
    </xf>
    <xf numFmtId="0" fontId="1" fillId="2" borderId="5" xfId="50" applyFont="1" applyFill="1" applyBorder="1" applyAlignment="1">
      <alignment horizontal="left" vertical="center" wrapText="1"/>
    </xf>
    <xf numFmtId="0" fontId="11" fillId="3" borderId="1" xfId="49" applyFont="1" applyBorder="1" applyAlignment="1">
      <alignment horizontal="center" vertical="center" wrapText="1"/>
    </xf>
    <xf numFmtId="0" fontId="1" fillId="3" borderId="15" xfId="49" applyFont="1" applyBorder="1" applyAlignment="1">
      <alignment horizontal="left" vertical="center" wrapText="1"/>
    </xf>
    <xf numFmtId="0" fontId="1" fillId="3" borderId="16" xfId="49" applyFont="1" applyBorder="1" applyAlignment="1">
      <alignment vertical="center" wrapText="1"/>
    </xf>
    <xf numFmtId="0" fontId="11" fillId="3" borderId="4" xfId="49" applyFont="1" applyBorder="1" applyAlignment="1">
      <alignment vertical="center" wrapText="1"/>
    </xf>
    <xf numFmtId="0" fontId="11" fillId="2" borderId="4" xfId="50" applyFont="1" applyFill="1" applyBorder="1" applyAlignment="1">
      <alignment horizontal="center" vertical="center" wrapText="1"/>
    </xf>
    <xf numFmtId="0" fontId="11" fillId="3" borderId="4" xfId="50" applyFont="1" applyBorder="1" applyAlignment="1">
      <alignment vertical="center" wrapText="1"/>
    </xf>
    <xf numFmtId="0" fontId="11" fillId="3" borderId="4" xfId="52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5" xfId="50" applyFont="1" applyBorder="1" applyAlignment="1">
      <alignment horizontal="left" vertical="center" wrapText="1"/>
    </xf>
    <xf numFmtId="183" fontId="3" fillId="3" borderId="4" xfId="52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protection locked="0"/>
    </xf>
    <xf numFmtId="0" fontId="1" fillId="3" borderId="4" xfId="49" applyFont="1" applyBorder="1" applyAlignment="1">
      <alignment vertical="center" wrapText="1"/>
    </xf>
    <xf numFmtId="180" fontId="1" fillId="2" borderId="4" xfId="50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180" fontId="2" fillId="0" borderId="0" xfId="0" applyNumberFormat="1" applyFont="1" applyAlignment="1"/>
    <xf numFmtId="0" fontId="1" fillId="2" borderId="17" xfId="54" applyFont="1" applyFill="1" applyBorder="1" applyAlignment="1">
      <alignment horizontal="center" vertical="center" wrapText="1"/>
    </xf>
    <xf numFmtId="0" fontId="1" fillId="2" borderId="17" xfId="54" applyFont="1" applyFill="1" applyBorder="1" applyAlignment="1">
      <alignment horizontal="left" vertical="center" wrapText="1"/>
    </xf>
    <xf numFmtId="184" fontId="1" fillId="2" borderId="17" xfId="54" applyNumberFormat="1" applyFont="1" applyFill="1" applyBorder="1" applyAlignment="1">
      <alignment horizontal="center" vertical="center" wrapText="1"/>
    </xf>
    <xf numFmtId="0" fontId="1" fillId="2" borderId="17" xfId="55" applyFont="1" applyFill="1" applyBorder="1" applyAlignment="1">
      <alignment horizontal="left" vertical="center" wrapText="1"/>
    </xf>
    <xf numFmtId="0" fontId="1" fillId="2" borderId="17" xfId="56" applyFont="1" applyFill="1" applyBorder="1" applyAlignment="1">
      <alignment horizontal="center" vertical="center" wrapText="1"/>
    </xf>
    <xf numFmtId="0" fontId="1" fillId="2" borderId="17" xfId="56" applyFont="1" applyFill="1" applyBorder="1" applyAlignment="1">
      <alignment horizontal="left" vertical="center" wrapText="1"/>
    </xf>
    <xf numFmtId="184" fontId="1" fillId="2" borderId="17" xfId="56" applyNumberFormat="1" applyFont="1" applyFill="1" applyBorder="1" applyAlignment="1">
      <alignment horizontal="center" vertical="center" wrapText="1"/>
    </xf>
    <xf numFmtId="0" fontId="1" fillId="3" borderId="5" xfId="51" applyFont="1" applyBorder="1" applyAlignment="1">
      <alignment horizontal="center" vertical="center" wrapText="1"/>
    </xf>
    <xf numFmtId="0" fontId="1" fillId="3" borderId="5" xfId="50" applyFont="1" applyBorder="1" applyAlignment="1">
      <alignment horizontal="center" vertical="center" wrapText="1"/>
    </xf>
    <xf numFmtId="0" fontId="1" fillId="3" borderId="6" xfId="51" applyFont="1" applyBorder="1" applyAlignment="1">
      <alignment horizontal="center" vertical="center" wrapText="1"/>
    </xf>
    <xf numFmtId="0" fontId="1" fillId="3" borderId="6" xfId="50" applyFont="1" applyBorder="1" applyAlignment="1">
      <alignment horizontal="left" vertical="center" wrapText="1"/>
    </xf>
    <xf numFmtId="0" fontId="1" fillId="3" borderId="6" xfId="50" applyFont="1" applyBorder="1" applyAlignment="1">
      <alignment horizontal="center" vertical="center" wrapText="1"/>
    </xf>
    <xf numFmtId="0" fontId="1" fillId="3" borderId="6" xfId="49" applyFont="1" applyBorder="1" applyAlignment="1">
      <alignment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185" fontId="9" fillId="4" borderId="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protection locked="0"/>
    </xf>
  </cellXfs>
  <cellStyles count="5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0" xfId="49"/>
    <cellStyle name="S1" xfId="50"/>
    <cellStyle name="S2" xfId="51"/>
    <cellStyle name="S3" xfId="52"/>
    <cellStyle name="Обычный 2" xfId="53"/>
    <cellStyle name="Обычный 3" xfId="54"/>
    <cellStyle name="Обычный 4" xfId="55"/>
    <cellStyle name="Обычный 5" xfId="56"/>
    <cellStyle name="Обычный 6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6"/>
  <sheetViews>
    <sheetView view="pageBreakPreview" zoomScaleNormal="100" topLeftCell="A218" workbookViewId="0">
      <selection activeCell="C235" sqref="C235"/>
    </sheetView>
  </sheetViews>
  <sheetFormatPr defaultColWidth="9.14285714285714" defaultRowHeight="15"/>
  <cols>
    <col min="2" max="2" width="10.8571428571429" customWidth="1"/>
    <col min="4" max="4" width="29.2857142857143" customWidth="1"/>
    <col min="7" max="7" width="9.57142857142857"/>
  </cols>
  <sheetData>
    <row r="1" hidden="1" outlineLevel="1" spans="1:11">
      <c r="A1" s="99"/>
      <c r="B1" s="1" t="s">
        <v>0</v>
      </c>
      <c r="C1" s="7"/>
      <c r="D1" s="100"/>
      <c r="E1" s="99"/>
      <c r="F1" s="99"/>
      <c r="G1" s="99"/>
      <c r="H1" s="101" t="s">
        <v>1</v>
      </c>
      <c r="I1" s="139"/>
      <c r="J1" s="139"/>
      <c r="K1" s="139"/>
    </row>
    <row r="2" hidden="1" outlineLevel="1" spans="1:11">
      <c r="A2" s="99"/>
      <c r="B2" s="1" t="s">
        <v>2</v>
      </c>
      <c r="C2" s="7"/>
      <c r="D2" s="99"/>
      <c r="E2" s="99"/>
      <c r="F2" s="99"/>
      <c r="G2" s="99"/>
      <c r="H2" s="101" t="s">
        <v>3</v>
      </c>
      <c r="I2" s="139"/>
      <c r="J2" s="139"/>
      <c r="K2" s="139"/>
    </row>
    <row r="3" hidden="1" outlineLevel="1" spans="1:11">
      <c r="A3" s="99"/>
      <c r="B3" s="1" t="s">
        <v>4</v>
      </c>
      <c r="C3" s="7"/>
      <c r="D3" s="99"/>
      <c r="E3" s="99"/>
      <c r="F3" s="99"/>
      <c r="G3" s="99"/>
      <c r="H3" s="102" t="s">
        <v>5</v>
      </c>
      <c r="I3" s="102"/>
      <c r="J3" s="102"/>
      <c r="K3" s="102"/>
    </row>
    <row r="4" hidden="1" outlineLevel="1" spans="1:11">
      <c r="A4" s="99" t="s">
        <v>6</v>
      </c>
      <c r="B4" s="103"/>
      <c r="C4" s="104"/>
      <c r="D4" s="105"/>
      <c r="E4" s="99" t="s">
        <v>7</v>
      </c>
      <c r="F4" s="99"/>
      <c r="G4" s="106"/>
      <c r="H4" s="99"/>
      <c r="I4" s="99"/>
      <c r="J4" s="99" t="s">
        <v>8</v>
      </c>
      <c r="K4" s="106" t="s">
        <v>9</v>
      </c>
    </row>
    <row r="5" hidden="1" outlineLevel="1" spans="1:11">
      <c r="A5" s="99"/>
      <c r="B5" s="99"/>
      <c r="C5" s="99"/>
      <c r="D5" s="99"/>
      <c r="E5" s="99"/>
      <c r="F5" s="99"/>
      <c r="G5" s="99"/>
      <c r="H5" s="99"/>
      <c r="I5" s="99"/>
      <c r="J5" s="99"/>
      <c r="K5" s="98"/>
    </row>
    <row r="6" hidden="1" customHeight="1" outlineLevel="1" spans="1:11">
      <c r="A6" s="107" t="s">
        <v>10</v>
      </c>
      <c r="B6" s="108" t="s">
        <v>11</v>
      </c>
      <c r="C6" s="109" t="s">
        <v>12</v>
      </c>
      <c r="D6" s="110" t="s">
        <v>13</v>
      </c>
      <c r="E6" s="111" t="s">
        <v>14</v>
      </c>
      <c r="F6" s="110" t="s">
        <v>15</v>
      </c>
      <c r="G6" s="110" t="s">
        <v>16</v>
      </c>
      <c r="H6" s="112" t="s">
        <v>17</v>
      </c>
      <c r="I6" s="111" t="s">
        <v>18</v>
      </c>
      <c r="J6" s="111"/>
      <c r="K6" s="111"/>
    </row>
    <row r="7" ht="25.5" hidden="1" outlineLevel="1" spans="1:11">
      <c r="A7" s="107"/>
      <c r="B7" s="113"/>
      <c r="C7" s="114"/>
      <c r="D7" s="115"/>
      <c r="E7" s="111"/>
      <c r="F7" s="115"/>
      <c r="G7" s="115"/>
      <c r="H7" s="112"/>
      <c r="I7" s="111" t="s">
        <v>19</v>
      </c>
      <c r="J7" s="111" t="s">
        <v>20</v>
      </c>
      <c r="K7" s="111" t="s">
        <v>21</v>
      </c>
    </row>
    <row r="8" ht="25.5" hidden="1" outlineLevel="1" spans="1:11">
      <c r="A8" s="116" t="s">
        <v>22</v>
      </c>
      <c r="B8" s="116" t="s">
        <v>23</v>
      </c>
      <c r="C8" s="18" t="s">
        <v>24</v>
      </c>
      <c r="D8" s="29" t="s">
        <v>25</v>
      </c>
      <c r="E8" s="26" t="s">
        <v>26</v>
      </c>
      <c r="F8" s="26"/>
      <c r="G8" s="27"/>
      <c r="H8" s="117">
        <v>463.3</v>
      </c>
      <c r="I8" s="122">
        <v>23.9</v>
      </c>
      <c r="J8" s="122">
        <v>39.2</v>
      </c>
      <c r="K8" s="117">
        <v>3.4</v>
      </c>
    </row>
    <row r="9" ht="25.5" hidden="1" outlineLevel="1" spans="1:11">
      <c r="A9" s="118"/>
      <c r="B9" s="118" t="s">
        <v>27</v>
      </c>
      <c r="C9" s="118" t="s">
        <v>28</v>
      </c>
      <c r="D9" s="119" t="s">
        <v>29</v>
      </c>
      <c r="E9" s="120" t="s">
        <v>30</v>
      </c>
      <c r="F9" s="118"/>
      <c r="G9" s="27"/>
      <c r="H9" s="117">
        <v>133.8</v>
      </c>
      <c r="I9" s="118">
        <v>2.73</v>
      </c>
      <c r="J9" s="118">
        <v>7.19</v>
      </c>
      <c r="K9" s="118">
        <v>14.5</v>
      </c>
    </row>
    <row r="10" ht="25.5" hidden="1" outlineLevel="1" spans="1:11">
      <c r="A10" s="116"/>
      <c r="B10" s="116" t="s">
        <v>31</v>
      </c>
      <c r="C10" s="118" t="s">
        <v>32</v>
      </c>
      <c r="D10" s="121" t="s">
        <v>33</v>
      </c>
      <c r="E10" s="122" t="s">
        <v>34</v>
      </c>
      <c r="F10" s="122"/>
      <c r="G10" s="27"/>
      <c r="H10" s="117">
        <v>60</v>
      </c>
      <c r="I10" s="122">
        <v>0.07</v>
      </c>
      <c r="J10" s="122">
        <v>0.02</v>
      </c>
      <c r="K10" s="117">
        <v>15</v>
      </c>
    </row>
    <row r="11" ht="25.5" hidden="1" outlineLevel="1" spans="1:11">
      <c r="A11" s="116"/>
      <c r="B11" s="116" t="s">
        <v>35</v>
      </c>
      <c r="C11" s="18"/>
      <c r="D11" s="121" t="s">
        <v>36</v>
      </c>
      <c r="E11" s="122" t="s">
        <v>37</v>
      </c>
      <c r="F11" s="122"/>
      <c r="G11" s="27"/>
      <c r="H11" s="117">
        <v>116.9</v>
      </c>
      <c r="I11" s="122">
        <v>3.95</v>
      </c>
      <c r="J11" s="122">
        <v>0.5</v>
      </c>
      <c r="K11" s="117">
        <v>24.15</v>
      </c>
    </row>
    <row r="12" hidden="1" outlineLevel="1" spans="1:11">
      <c r="A12" s="116"/>
      <c r="B12" s="116" t="s">
        <v>35</v>
      </c>
      <c r="C12" s="18"/>
      <c r="D12" s="121" t="s">
        <v>38</v>
      </c>
      <c r="E12" s="122" t="s">
        <v>37</v>
      </c>
      <c r="F12" s="122"/>
      <c r="G12" s="27"/>
      <c r="H12" s="117">
        <v>129</v>
      </c>
      <c r="I12" s="122">
        <v>4.25</v>
      </c>
      <c r="J12" s="122">
        <v>1.65</v>
      </c>
      <c r="K12" s="117">
        <v>21.25</v>
      </c>
    </row>
    <row r="13" hidden="1" outlineLevel="1" spans="1:11">
      <c r="A13" s="118"/>
      <c r="B13" s="118"/>
      <c r="C13" s="32"/>
      <c r="D13" s="123" t="s">
        <v>39</v>
      </c>
      <c r="E13" s="123">
        <v>597</v>
      </c>
      <c r="F13" s="124"/>
      <c r="G13" s="125"/>
      <c r="H13" s="126">
        <v>750.84</v>
      </c>
      <c r="I13" s="123">
        <v>29.45</v>
      </c>
      <c r="J13" s="123">
        <v>37.11</v>
      </c>
      <c r="K13" s="126">
        <v>56.88</v>
      </c>
    </row>
    <row r="14" ht="38.25" hidden="1" outlineLevel="1" spans="1:11">
      <c r="A14" s="116" t="s">
        <v>40</v>
      </c>
      <c r="B14" s="116" t="s">
        <v>41</v>
      </c>
      <c r="C14" s="118" t="s">
        <v>42</v>
      </c>
      <c r="D14" s="121" t="s">
        <v>43</v>
      </c>
      <c r="E14" s="127" t="s">
        <v>30</v>
      </c>
      <c r="F14" s="122"/>
      <c r="G14" s="26"/>
      <c r="H14" s="117">
        <v>6.25</v>
      </c>
      <c r="I14" s="122">
        <v>0.4</v>
      </c>
      <c r="J14" s="122">
        <v>0.062</v>
      </c>
      <c r="K14" s="117">
        <v>0.85</v>
      </c>
    </row>
    <row r="15" ht="25.5" hidden="1" outlineLevel="1" spans="1:11">
      <c r="A15" s="116"/>
      <c r="B15" s="116" t="s">
        <v>44</v>
      </c>
      <c r="C15" s="23" t="s">
        <v>45</v>
      </c>
      <c r="D15" s="128" t="s">
        <v>46</v>
      </c>
      <c r="E15" s="26" t="s">
        <v>47</v>
      </c>
      <c r="F15" s="26"/>
      <c r="G15" s="27"/>
      <c r="H15" s="117">
        <v>109</v>
      </c>
      <c r="I15" s="122">
        <v>2.57</v>
      </c>
      <c r="J15" s="122">
        <v>2.78</v>
      </c>
      <c r="K15" s="117">
        <v>15.69</v>
      </c>
    </row>
    <row r="16" ht="25.5" hidden="1" outlineLevel="1" spans="1:11">
      <c r="A16" s="129"/>
      <c r="B16" s="129" t="s">
        <v>48</v>
      </c>
      <c r="C16" s="18" t="s">
        <v>49</v>
      </c>
      <c r="D16" s="130" t="s">
        <v>50</v>
      </c>
      <c r="E16" s="26" t="s">
        <v>51</v>
      </c>
      <c r="F16" s="26"/>
      <c r="G16" s="27"/>
      <c r="H16" s="117">
        <v>164</v>
      </c>
      <c r="I16" s="122">
        <v>12.12</v>
      </c>
      <c r="J16" s="122">
        <v>11.52</v>
      </c>
      <c r="K16" s="117">
        <v>2.93</v>
      </c>
    </row>
    <row r="17" ht="25.5" hidden="1" outlineLevel="1" spans="1:11">
      <c r="A17" s="129"/>
      <c r="B17" s="129"/>
      <c r="C17" s="23" t="s">
        <v>52</v>
      </c>
      <c r="D17" s="131" t="s">
        <v>53</v>
      </c>
      <c r="E17" s="26"/>
      <c r="G17" s="27"/>
      <c r="H17" s="117">
        <v>60.07</v>
      </c>
      <c r="I17" s="122">
        <v>1.321</v>
      </c>
      <c r="J17" s="122">
        <v>3.75</v>
      </c>
      <c r="K17" s="117">
        <v>0.31</v>
      </c>
    </row>
    <row r="18" ht="38.25" hidden="1" outlineLevel="1" spans="1:11">
      <c r="A18" s="118"/>
      <c r="B18" s="118" t="s">
        <v>54</v>
      </c>
      <c r="C18" s="118" t="s">
        <v>55</v>
      </c>
      <c r="D18" s="132" t="s">
        <v>56</v>
      </c>
      <c r="E18" s="133" t="s">
        <v>57</v>
      </c>
      <c r="F18" s="26"/>
      <c r="G18" s="27"/>
      <c r="H18" s="117">
        <v>325</v>
      </c>
      <c r="I18" s="122">
        <v>11.46</v>
      </c>
      <c r="J18" s="122">
        <v>8.12</v>
      </c>
      <c r="K18" s="117">
        <v>51.52</v>
      </c>
    </row>
    <row r="19" ht="25.5" hidden="1" outlineLevel="1" spans="1:11">
      <c r="A19" s="116"/>
      <c r="B19" s="116" t="s">
        <v>31</v>
      </c>
      <c r="C19" s="118" t="s">
        <v>58</v>
      </c>
      <c r="D19" s="134" t="s">
        <v>59</v>
      </c>
      <c r="E19" s="122" t="s">
        <v>60</v>
      </c>
      <c r="F19" s="133"/>
      <c r="G19" s="27"/>
      <c r="H19" s="117">
        <v>114.6</v>
      </c>
      <c r="I19" s="122">
        <v>0.16</v>
      </c>
      <c r="J19" s="122">
        <v>0.16</v>
      </c>
      <c r="K19" s="122">
        <v>27.88</v>
      </c>
    </row>
    <row r="20" hidden="1" outlineLevel="1" spans="1:11">
      <c r="A20" s="116"/>
      <c r="B20" s="116" t="s">
        <v>35</v>
      </c>
      <c r="C20" s="18"/>
      <c r="D20" s="121" t="s">
        <v>38</v>
      </c>
      <c r="E20" s="122" t="s">
        <v>37</v>
      </c>
      <c r="F20" s="122"/>
      <c r="G20" s="27"/>
      <c r="H20" s="117">
        <v>129</v>
      </c>
      <c r="I20" s="122">
        <v>4.25</v>
      </c>
      <c r="J20" s="122">
        <v>1.65</v>
      </c>
      <c r="K20" s="117">
        <v>21.25</v>
      </c>
    </row>
    <row r="21" ht="25.5" hidden="1" outlineLevel="1" spans="1:11">
      <c r="A21" s="116"/>
      <c r="B21" s="116" t="s">
        <v>35</v>
      </c>
      <c r="C21" s="18"/>
      <c r="D21" s="121" t="s">
        <v>36</v>
      </c>
      <c r="E21" s="122" t="s">
        <v>37</v>
      </c>
      <c r="F21" s="122"/>
      <c r="G21" s="27"/>
      <c r="H21" s="117">
        <v>116.9</v>
      </c>
      <c r="I21" s="122">
        <v>3.95</v>
      </c>
      <c r="J21" s="122">
        <v>0.5</v>
      </c>
      <c r="K21" s="117">
        <v>24.15</v>
      </c>
    </row>
    <row r="22" hidden="1" outlineLevel="1" spans="1:11">
      <c r="A22" s="135"/>
      <c r="B22" s="135"/>
      <c r="C22" s="38"/>
      <c r="D22" s="123" t="s">
        <v>61</v>
      </c>
      <c r="E22" s="123">
        <v>1026</v>
      </c>
      <c r="F22" s="124"/>
      <c r="G22" s="125"/>
      <c r="H22" s="126">
        <v>970.62</v>
      </c>
      <c r="I22" s="123">
        <v>29.031</v>
      </c>
      <c r="J22" s="123">
        <v>25.032</v>
      </c>
      <c r="K22" s="126">
        <v>146.09</v>
      </c>
    </row>
    <row r="23" ht="25.5" hidden="1" outlineLevel="1" spans="1:11">
      <c r="A23" s="116" t="s">
        <v>62</v>
      </c>
      <c r="B23" s="116" t="s">
        <v>63</v>
      </c>
      <c r="C23" s="118"/>
      <c r="D23" s="121" t="s">
        <v>64</v>
      </c>
      <c r="E23" s="127" t="s">
        <v>30</v>
      </c>
      <c r="F23" s="122"/>
      <c r="G23" s="26"/>
      <c r="H23" s="117">
        <v>370</v>
      </c>
      <c r="I23" s="122">
        <v>7.08</v>
      </c>
      <c r="J23" s="122">
        <v>13.14</v>
      </c>
      <c r="K23" s="117">
        <v>55.74</v>
      </c>
    </row>
    <row r="24" ht="25.5" hidden="1" outlineLevel="1" spans="1:11">
      <c r="A24" s="116"/>
      <c r="B24" s="116" t="s">
        <v>65</v>
      </c>
      <c r="C24" s="18" t="s">
        <v>66</v>
      </c>
      <c r="D24" s="121" t="s">
        <v>67</v>
      </c>
      <c r="E24" s="122" t="s">
        <v>68</v>
      </c>
      <c r="F24" s="122"/>
      <c r="G24" s="26"/>
      <c r="H24" s="117">
        <v>60.45</v>
      </c>
      <c r="I24" s="122">
        <v>0.6</v>
      </c>
      <c r="J24" s="122">
        <v>0.6</v>
      </c>
      <c r="K24" s="117">
        <v>13.35</v>
      </c>
    </row>
    <row r="25" ht="38.25" hidden="1" outlineLevel="1" spans="1:11">
      <c r="A25" s="116"/>
      <c r="B25" s="116" t="s">
        <v>69</v>
      </c>
      <c r="C25" s="118"/>
      <c r="D25" s="121" t="s">
        <v>70</v>
      </c>
      <c r="E25" s="122" t="s">
        <v>60</v>
      </c>
      <c r="F25" s="122"/>
      <c r="G25" s="26"/>
      <c r="H25" s="117">
        <v>83.4</v>
      </c>
      <c r="I25" s="122">
        <v>0.1</v>
      </c>
      <c r="J25" s="122">
        <v>0.2</v>
      </c>
      <c r="K25" s="117">
        <v>19.6</v>
      </c>
    </row>
    <row r="26" hidden="1" outlineLevel="1" spans="1:11">
      <c r="A26" s="118"/>
      <c r="B26" s="118"/>
      <c r="C26" s="32"/>
      <c r="D26" s="123" t="s">
        <v>71</v>
      </c>
      <c r="E26" s="123">
        <v>450</v>
      </c>
      <c r="F26" s="124"/>
      <c r="G26" s="124"/>
      <c r="H26" s="126">
        <f t="shared" ref="H26:K26" si="0">SUM(H23:H25)</f>
        <v>513.85</v>
      </c>
      <c r="I26" s="123">
        <f t="shared" si="0"/>
        <v>7.78</v>
      </c>
      <c r="J26" s="123">
        <f t="shared" si="0"/>
        <v>13.94</v>
      </c>
      <c r="K26" s="126">
        <f t="shared" si="0"/>
        <v>88.69</v>
      </c>
    </row>
    <row r="27" hidden="1" outlineLevel="1" spans="1:11">
      <c r="A27" s="118"/>
      <c r="B27" s="118"/>
      <c r="C27" s="32"/>
      <c r="D27" s="123" t="s">
        <v>72</v>
      </c>
      <c r="E27" s="123">
        <f>E26+E22+E13</f>
        <v>2073</v>
      </c>
      <c r="F27" s="123"/>
      <c r="G27" s="123"/>
      <c r="H27" s="35">
        <f t="shared" ref="H27:K27" si="1">SUM(H26,H22,H13)</f>
        <v>2235.31</v>
      </c>
      <c r="I27" s="123">
        <f t="shared" si="1"/>
        <v>66.261</v>
      </c>
      <c r="J27" s="123">
        <f t="shared" si="1"/>
        <v>76.082</v>
      </c>
      <c r="K27" s="126">
        <f t="shared" si="1"/>
        <v>291.66</v>
      </c>
    </row>
    <row r="28" hidden="1" outlineLevel="1" spans="1:11">
      <c r="A28" s="136" t="s">
        <v>73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hidden="1" outlineLevel="1" spans="1:11">
      <c r="A29" s="137"/>
      <c r="B29" s="137"/>
      <c r="C29" s="98"/>
      <c r="D29" s="98"/>
      <c r="E29" s="98"/>
      <c r="F29" s="98"/>
      <c r="G29" s="98"/>
      <c r="H29" s="98"/>
      <c r="I29" s="98"/>
      <c r="J29" s="98"/>
      <c r="K29" s="98"/>
    </row>
    <row r="30" hidden="1" outlineLevel="1" spans="1:11">
      <c r="A30" s="138"/>
      <c r="B30" s="138"/>
      <c r="C30" s="98" t="s">
        <v>74</v>
      </c>
      <c r="D30" s="98"/>
      <c r="E30" s="98"/>
      <c r="F30" s="98"/>
      <c r="G30" s="98"/>
      <c r="H30" s="98"/>
      <c r="I30" s="98"/>
      <c r="J30" s="98"/>
      <c r="K30" s="98"/>
    </row>
    <row r="31" hidden="1" outlineLevel="1" spans="1:11">
      <c r="A31" s="138"/>
      <c r="B31" s="138"/>
      <c r="C31" s="98"/>
      <c r="D31" s="98"/>
      <c r="E31" s="98"/>
      <c r="F31" s="98"/>
      <c r="G31" s="98"/>
      <c r="H31" s="98"/>
      <c r="I31" s="98"/>
      <c r="J31" s="98"/>
      <c r="K31" s="98"/>
    </row>
    <row r="32" hidden="1" outlineLevel="1" spans="1:11">
      <c r="A32" s="138"/>
      <c r="B32" s="138"/>
      <c r="C32" s="98" t="s">
        <v>75</v>
      </c>
      <c r="D32" s="98"/>
      <c r="E32" s="98"/>
      <c r="F32" s="98"/>
      <c r="G32" s="98"/>
      <c r="H32" s="98"/>
      <c r="I32" s="98"/>
      <c r="J32" s="98"/>
      <c r="K32" s="98"/>
    </row>
    <row r="33" hidden="1" outlineLevel="1" spans="1:11">
      <c r="A33" s="138"/>
      <c r="B33" s="138"/>
      <c r="C33" s="98"/>
      <c r="D33" s="98"/>
      <c r="E33" s="98"/>
      <c r="F33" s="98"/>
      <c r="G33" s="98"/>
      <c r="H33" s="98"/>
      <c r="I33" s="98"/>
      <c r="J33" s="98"/>
      <c r="K33" s="98"/>
    </row>
    <row r="34" s="98" customFormat="1" ht="12.75" hidden="1" outlineLevel="1" spans="3:4">
      <c r="C34" s="98" t="s">
        <v>76</v>
      </c>
      <c r="D34" s="138"/>
    </row>
    <row r="35" s="98" customFormat="1" ht="12.75" hidden="1" outlineLevel="1" spans="1:2">
      <c r="A35" s="138"/>
      <c r="B35" s="138"/>
    </row>
    <row r="36" s="98" customFormat="1" ht="12.75" hidden="1" outlineLevel="1" spans="3:3">
      <c r="C36" s="98" t="s">
        <v>77</v>
      </c>
    </row>
    <row r="37" s="98" customFormat="1" ht="12.75" hidden="1" outlineLevel="1"/>
    <row r="38" s="98" customFormat="1" ht="12.75" hidden="1" outlineLevel="1"/>
    <row r="39" s="98" customFormat="1" ht="12.75" hidden="1" outlineLevel="1"/>
    <row r="40" s="98" customFormat="1" ht="12.75" hidden="1" outlineLevel="1"/>
    <row r="41" s="98" customFormat="1" ht="12.75" hidden="1" outlineLevel="1"/>
    <row r="42" s="98" customFormat="1" ht="12.75" hidden="1" outlineLevel="1"/>
    <row r="43" s="98" customFormat="1" ht="12.75" hidden="1" outlineLevel="1"/>
    <row r="44" s="98" customFormat="1" ht="12.75" hidden="1" outlineLevel="1"/>
    <row r="45" s="98" customFormat="1" ht="12.75" hidden="1" outlineLevel="1"/>
    <row r="46" s="98" customFormat="1" ht="12.75" hidden="1" outlineLevel="1"/>
    <row r="47" s="98" customFormat="1" ht="12.75" hidden="1" outlineLevel="1"/>
    <row r="48" s="98" customFormat="1" ht="12.75" hidden="1" outlineLevel="1"/>
    <row r="49" s="98" customFormat="1" ht="12.75" hidden="1" outlineLevel="1"/>
    <row r="50" s="98" customFormat="1" ht="12.75" hidden="1" outlineLevel="1"/>
    <row r="51" s="98" customFormat="1" ht="12.75" hidden="1" outlineLevel="1"/>
    <row r="52" s="98" customFormat="1" ht="12.75" hidden="1" outlineLevel="1"/>
    <row r="53" s="2" customFormat="1" ht="12.75" hidden="1" outlineLevel="1" spans="2:9">
      <c r="B53" s="1" t="s">
        <v>0</v>
      </c>
      <c r="C53" s="7"/>
      <c r="H53" s="1" t="s">
        <v>1</v>
      </c>
      <c r="I53" s="7"/>
    </row>
    <row r="54" s="2" customFormat="1" ht="12.75" hidden="1" outlineLevel="1" spans="2:10">
      <c r="B54" s="1" t="s">
        <v>2</v>
      </c>
      <c r="C54" s="7"/>
      <c r="H54" s="1" t="s">
        <v>78</v>
      </c>
      <c r="I54" s="7"/>
      <c r="J54" s="7"/>
    </row>
    <row r="55" s="2" customFormat="1" ht="12.75" hidden="1" outlineLevel="1" spans="2:3">
      <c r="B55" s="1" t="s">
        <v>4</v>
      </c>
      <c r="C55" s="7"/>
    </row>
    <row r="56" s="2" customFormat="1" ht="12.75" hidden="1" outlineLevel="1"/>
    <row r="57" s="2" customFormat="1" ht="12.75" hidden="1" outlineLevel="1" spans="1:11">
      <c r="A57" s="8"/>
      <c r="B57" s="8"/>
      <c r="C57" s="8"/>
      <c r="D57" s="8"/>
      <c r="E57" s="8"/>
      <c r="F57" s="8"/>
      <c r="G57" s="8"/>
      <c r="H57" s="9"/>
      <c r="I57" s="9"/>
      <c r="J57" s="9"/>
      <c r="K57" s="9"/>
    </row>
    <row r="58" s="2" customFormat="1" ht="12.75" hidden="1" outlineLevel="1" spans="1:11">
      <c r="A58" s="8"/>
      <c r="B58" s="8"/>
      <c r="C58" s="8"/>
      <c r="D58" s="8"/>
      <c r="E58" s="8"/>
      <c r="F58" s="8"/>
      <c r="G58" s="8"/>
      <c r="H58" s="140" t="s">
        <v>79</v>
      </c>
      <c r="I58" s="10"/>
      <c r="J58" s="10"/>
      <c r="K58" s="10"/>
    </row>
    <row r="59" s="2" customFormat="1" ht="12.75" hidden="1" outlineLevel="1" spans="1:11">
      <c r="A59" s="8" t="s">
        <v>6</v>
      </c>
      <c r="B59" s="11"/>
      <c r="C59" s="12"/>
      <c r="D59" s="13"/>
      <c r="E59" s="8" t="s">
        <v>7</v>
      </c>
      <c r="F59" s="8"/>
      <c r="G59" s="14"/>
      <c r="H59" s="8"/>
      <c r="I59" s="8"/>
      <c r="J59" s="8" t="s">
        <v>8</v>
      </c>
      <c r="K59" s="144" t="s">
        <v>80</v>
      </c>
    </row>
    <row r="60" s="2" customFormat="1" ht="7.5" hidden="1" customHeight="1" outlineLevel="1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="3" customFormat="1" ht="15.75" hidden="1" customHeight="1" outlineLevel="1" spans="1:11">
      <c r="A61" s="15" t="s">
        <v>10</v>
      </c>
      <c r="B61" s="16" t="s">
        <v>11</v>
      </c>
      <c r="C61" s="17" t="s">
        <v>12</v>
      </c>
      <c r="D61" s="18" t="s">
        <v>13</v>
      </c>
      <c r="E61" s="18" t="s">
        <v>14</v>
      </c>
      <c r="F61" s="19" t="s">
        <v>15</v>
      </c>
      <c r="G61" s="19" t="s">
        <v>16</v>
      </c>
      <c r="H61" s="20" t="s">
        <v>17</v>
      </c>
      <c r="I61" s="18" t="s">
        <v>18</v>
      </c>
      <c r="J61" s="18"/>
      <c r="K61" s="18"/>
    </row>
    <row r="62" s="3" customFormat="1" ht="33.75" hidden="1" customHeight="1" outlineLevel="1" spans="1:11">
      <c r="A62" s="15"/>
      <c r="B62" s="16"/>
      <c r="C62" s="17"/>
      <c r="D62" s="18"/>
      <c r="E62" s="18"/>
      <c r="F62" s="21"/>
      <c r="G62" s="21"/>
      <c r="H62" s="20"/>
      <c r="I62" s="18" t="s">
        <v>19</v>
      </c>
      <c r="J62" s="18" t="s">
        <v>20</v>
      </c>
      <c r="K62" s="18" t="s">
        <v>21</v>
      </c>
    </row>
    <row r="63" s="3" customFormat="1" ht="38.25" hidden="1" outlineLevel="1" spans="1:11">
      <c r="A63" s="22" t="s">
        <v>22</v>
      </c>
      <c r="B63" s="141" t="s">
        <v>81</v>
      </c>
      <c r="C63" s="18" t="s">
        <v>82</v>
      </c>
      <c r="D63" s="29" t="s">
        <v>83</v>
      </c>
      <c r="E63" s="26" t="s">
        <v>84</v>
      </c>
      <c r="F63" s="26"/>
      <c r="G63" s="26"/>
      <c r="H63" s="28">
        <v>325</v>
      </c>
      <c r="I63" s="26">
        <v>7.82</v>
      </c>
      <c r="J63" s="26">
        <v>12.83</v>
      </c>
      <c r="K63" s="28">
        <v>44.25</v>
      </c>
    </row>
    <row r="64" s="3" customFormat="1" ht="27.75" hidden="1" customHeight="1" outlineLevel="1" spans="1:11">
      <c r="A64" s="23"/>
      <c r="B64" s="22" t="s">
        <v>31</v>
      </c>
      <c r="C64" s="23" t="s">
        <v>85</v>
      </c>
      <c r="D64" s="44" t="s">
        <v>86</v>
      </c>
      <c r="E64" s="45" t="s">
        <v>60</v>
      </c>
      <c r="F64" s="23"/>
      <c r="G64" s="26"/>
      <c r="H64" s="28">
        <v>157.6</v>
      </c>
      <c r="I64" s="23">
        <v>4.19</v>
      </c>
      <c r="J64" s="23">
        <v>4.33</v>
      </c>
      <c r="K64" s="23">
        <v>25.45</v>
      </c>
    </row>
    <row r="65" s="3" customFormat="1" ht="38.25" hidden="1" outlineLevel="1" spans="1:11">
      <c r="A65" s="22"/>
      <c r="B65" s="22" t="s">
        <v>87</v>
      </c>
      <c r="C65" s="18" t="s">
        <v>88</v>
      </c>
      <c r="D65" s="24" t="s">
        <v>89</v>
      </c>
      <c r="E65" s="25" t="s">
        <v>90</v>
      </c>
      <c r="F65" s="26"/>
      <c r="G65" s="26"/>
      <c r="H65" s="28">
        <v>227.5</v>
      </c>
      <c r="I65" s="26">
        <v>5.89</v>
      </c>
      <c r="J65" s="26">
        <v>16.07</v>
      </c>
      <c r="K65" s="28">
        <v>14.94</v>
      </c>
    </row>
    <row r="66" s="3" customFormat="1" ht="12.75" hidden="1" outlineLevel="1" spans="1:11">
      <c r="A66" s="22"/>
      <c r="B66" s="22" t="s">
        <v>35</v>
      </c>
      <c r="C66" s="18"/>
      <c r="D66" s="24" t="s">
        <v>91</v>
      </c>
      <c r="E66" s="26" t="s">
        <v>37</v>
      </c>
      <c r="F66" s="26"/>
      <c r="G66" s="26"/>
      <c r="H66" s="28">
        <v>116.9</v>
      </c>
      <c r="I66" s="26">
        <v>3.95</v>
      </c>
      <c r="J66" s="26">
        <v>0.5</v>
      </c>
      <c r="K66" s="28">
        <v>24.15</v>
      </c>
    </row>
    <row r="67" s="3" customFormat="1" ht="12.75" hidden="1" customHeight="1" outlineLevel="1" spans="1:11">
      <c r="A67" s="22"/>
      <c r="B67" s="22" t="s">
        <v>35</v>
      </c>
      <c r="C67" s="18"/>
      <c r="D67" s="24" t="s">
        <v>38</v>
      </c>
      <c r="E67" s="26" t="s">
        <v>37</v>
      </c>
      <c r="F67" s="26"/>
      <c r="G67" s="27"/>
      <c r="H67" s="28">
        <v>129</v>
      </c>
      <c r="I67" s="26">
        <v>4.25</v>
      </c>
      <c r="J67" s="26">
        <v>1.65</v>
      </c>
      <c r="K67" s="28">
        <v>21.25</v>
      </c>
    </row>
    <row r="68" s="3" customFormat="1" hidden="1" customHeight="1" outlineLevel="1" spans="1:11">
      <c r="A68" s="23"/>
      <c r="B68" s="23"/>
      <c r="C68" s="32"/>
      <c r="D68" s="33" t="s">
        <v>39</v>
      </c>
      <c r="E68" s="33">
        <v>575</v>
      </c>
      <c r="F68" s="33"/>
      <c r="G68" s="89"/>
      <c r="H68" s="35">
        <f t="shared" ref="H68:K68" si="2">SUM(H63:H66)</f>
        <v>827</v>
      </c>
      <c r="I68" s="33">
        <f t="shared" si="2"/>
        <v>21.85</v>
      </c>
      <c r="J68" s="33">
        <f t="shared" si="2"/>
        <v>33.73</v>
      </c>
      <c r="K68" s="35">
        <f t="shared" si="2"/>
        <v>108.79</v>
      </c>
    </row>
    <row r="69" s="3" customFormat="1" ht="38.25" hidden="1" outlineLevel="1" spans="1:11">
      <c r="A69" s="22" t="s">
        <v>40</v>
      </c>
      <c r="B69" s="22" t="s">
        <v>41</v>
      </c>
      <c r="C69" s="23" t="s">
        <v>92</v>
      </c>
      <c r="D69" s="24" t="s">
        <v>93</v>
      </c>
      <c r="E69" s="25" t="s">
        <v>30</v>
      </c>
      <c r="F69" s="26"/>
      <c r="G69" s="26"/>
      <c r="H69" s="28">
        <v>13.75</v>
      </c>
      <c r="I69" s="26">
        <v>0.69</v>
      </c>
      <c r="J69" s="26">
        <v>0.12</v>
      </c>
      <c r="K69" s="28">
        <v>2.38</v>
      </c>
    </row>
    <row r="70" s="3" customFormat="1" ht="25.5" hidden="1" outlineLevel="1" spans="1:11">
      <c r="A70" s="22"/>
      <c r="B70" s="22" t="s">
        <v>44</v>
      </c>
      <c r="C70" s="23" t="s">
        <v>94</v>
      </c>
      <c r="D70" s="142" t="s">
        <v>95</v>
      </c>
      <c r="E70" s="26" t="s">
        <v>96</v>
      </c>
      <c r="F70" s="26"/>
      <c r="G70" s="26"/>
      <c r="H70" s="28">
        <v>125.15</v>
      </c>
      <c r="I70" s="26">
        <v>2.1</v>
      </c>
      <c r="J70" s="26">
        <v>7.02</v>
      </c>
      <c r="K70" s="28">
        <v>11.36</v>
      </c>
    </row>
    <row r="71" s="3" customFormat="1" ht="25.5" hidden="1" outlineLevel="1" spans="1:11">
      <c r="A71" s="22"/>
      <c r="B71" s="22" t="s">
        <v>48</v>
      </c>
      <c r="C71" s="18" t="s">
        <v>97</v>
      </c>
      <c r="D71" s="44" t="s">
        <v>98</v>
      </c>
      <c r="E71" s="26" t="s">
        <v>99</v>
      </c>
      <c r="F71" s="26"/>
      <c r="G71" s="27"/>
      <c r="H71" s="28">
        <v>1475.2</v>
      </c>
      <c r="I71" s="26">
        <v>61.6</v>
      </c>
      <c r="J71" s="26">
        <v>120.4</v>
      </c>
      <c r="K71" s="28">
        <v>38.4</v>
      </c>
    </row>
    <row r="72" s="3" customFormat="1" ht="16.5" hidden="1" customHeight="1" outlineLevel="1" spans="1:11">
      <c r="A72" s="22"/>
      <c r="B72" s="22" t="s">
        <v>31</v>
      </c>
      <c r="C72" s="23" t="s">
        <v>100</v>
      </c>
      <c r="D72" s="36" t="s">
        <v>101</v>
      </c>
      <c r="E72" s="26" t="s">
        <v>60</v>
      </c>
      <c r="F72" s="26"/>
      <c r="G72" s="27"/>
      <c r="H72" s="28">
        <v>119.2</v>
      </c>
      <c r="I72" s="26">
        <v>0.1</v>
      </c>
      <c r="J72" s="26">
        <v>0.12</v>
      </c>
      <c r="K72" s="28">
        <v>25.1</v>
      </c>
    </row>
    <row r="73" s="3" customFormat="1" hidden="1" customHeight="1" outlineLevel="1" spans="1:11">
      <c r="A73" s="22"/>
      <c r="B73" s="22" t="s">
        <v>35</v>
      </c>
      <c r="C73" s="18"/>
      <c r="D73" s="24" t="s">
        <v>38</v>
      </c>
      <c r="E73" s="26" t="s">
        <v>37</v>
      </c>
      <c r="F73" s="26"/>
      <c r="G73" s="27"/>
      <c r="H73" s="28">
        <v>129</v>
      </c>
      <c r="I73" s="26">
        <v>4.25</v>
      </c>
      <c r="J73" s="26">
        <v>1.65</v>
      </c>
      <c r="K73" s="28">
        <v>21.25</v>
      </c>
    </row>
    <row r="74" s="3" customFormat="1" ht="28.5" hidden="1" customHeight="1" outlineLevel="1" spans="1:11">
      <c r="A74" s="22"/>
      <c r="B74" s="22" t="s">
        <v>35</v>
      </c>
      <c r="C74" s="18"/>
      <c r="D74" s="24" t="s">
        <v>36</v>
      </c>
      <c r="E74" s="26" t="s">
        <v>37</v>
      </c>
      <c r="F74" s="26"/>
      <c r="G74" s="27"/>
      <c r="H74" s="28">
        <v>116.9</v>
      </c>
      <c r="I74" s="26">
        <v>3.95</v>
      </c>
      <c r="J74" s="26">
        <v>0.5</v>
      </c>
      <c r="K74" s="28">
        <v>24.15</v>
      </c>
    </row>
    <row r="75" s="3" customFormat="1" hidden="1" customHeight="1" outlineLevel="1" spans="1:11">
      <c r="A75" s="37"/>
      <c r="B75" s="37"/>
      <c r="C75" s="38"/>
      <c r="D75" s="33" t="s">
        <v>61</v>
      </c>
      <c r="E75" s="33">
        <v>960</v>
      </c>
      <c r="F75" s="33"/>
      <c r="G75" s="89"/>
      <c r="H75" s="35">
        <f t="shared" ref="H75:K75" si="3">SUM(H69:H74)</f>
        <v>1979.2</v>
      </c>
      <c r="I75" s="33">
        <f t="shared" si="3"/>
        <v>72.69</v>
      </c>
      <c r="J75" s="33">
        <f t="shared" si="3"/>
        <v>129.81</v>
      </c>
      <c r="K75" s="35">
        <f t="shared" si="3"/>
        <v>122.64</v>
      </c>
    </row>
    <row r="76" s="3" customFormat="1" ht="24.75" hidden="1" customHeight="1" outlineLevel="1" spans="1:11">
      <c r="A76" s="22" t="s">
        <v>62</v>
      </c>
      <c r="B76" s="22" t="s">
        <v>63</v>
      </c>
      <c r="C76" s="23"/>
      <c r="D76" s="24" t="s">
        <v>102</v>
      </c>
      <c r="E76" s="25" t="s">
        <v>103</v>
      </c>
      <c r="F76" s="26"/>
      <c r="G76" s="27"/>
      <c r="H76" s="28">
        <v>244.5</v>
      </c>
      <c r="I76" s="26">
        <v>0.6</v>
      </c>
      <c r="J76" s="26">
        <v>0.1</v>
      </c>
      <c r="K76" s="28">
        <v>59.85</v>
      </c>
    </row>
    <row r="77" s="3" customFormat="1" hidden="1" customHeight="1" outlineLevel="1" spans="1:11">
      <c r="A77" s="22"/>
      <c r="B77" s="22" t="s">
        <v>65</v>
      </c>
      <c r="C77" s="18"/>
      <c r="D77" s="24" t="s">
        <v>104</v>
      </c>
      <c r="E77" s="26" t="s">
        <v>68</v>
      </c>
      <c r="F77" s="26"/>
      <c r="G77" s="27"/>
      <c r="H77" s="28">
        <v>44</v>
      </c>
      <c r="I77" s="26">
        <v>1.41</v>
      </c>
      <c r="J77" s="26">
        <v>0.18</v>
      </c>
      <c r="K77" s="28">
        <v>17.63</v>
      </c>
    </row>
    <row r="78" s="3" customFormat="1" ht="38.25" hidden="1" outlineLevel="1" spans="1:11">
      <c r="A78" s="22"/>
      <c r="B78" s="22" t="s">
        <v>69</v>
      </c>
      <c r="C78" s="23"/>
      <c r="D78" s="24" t="s">
        <v>70</v>
      </c>
      <c r="E78" s="26" t="s">
        <v>60</v>
      </c>
      <c r="F78" s="26"/>
      <c r="G78" s="27"/>
      <c r="H78" s="28">
        <v>83.4</v>
      </c>
      <c r="I78" s="26">
        <v>0.1</v>
      </c>
      <c r="J78" s="26">
        <v>0.2</v>
      </c>
      <c r="K78" s="28">
        <v>19.6</v>
      </c>
    </row>
    <row r="79" s="3" customFormat="1" hidden="1" customHeight="1" outlineLevel="1" spans="1:11">
      <c r="A79" s="23"/>
      <c r="B79" s="23"/>
      <c r="C79" s="32"/>
      <c r="D79" s="33" t="s">
        <v>71</v>
      </c>
      <c r="E79" s="33">
        <v>425</v>
      </c>
      <c r="F79" s="87"/>
      <c r="G79" s="143"/>
      <c r="H79" s="35">
        <f t="shared" ref="H79:K79" si="4">SUM(H76:H78)</f>
        <v>371.9</v>
      </c>
      <c r="I79" s="33">
        <f t="shared" si="4"/>
        <v>2.11</v>
      </c>
      <c r="J79" s="33">
        <f t="shared" si="4"/>
        <v>0.48</v>
      </c>
      <c r="K79" s="35">
        <f t="shared" si="4"/>
        <v>97.08</v>
      </c>
    </row>
    <row r="80" s="3" customFormat="1" ht="24" hidden="1" customHeight="1" outlineLevel="1" spans="1:11">
      <c r="A80" s="23"/>
      <c r="B80" s="23"/>
      <c r="C80" s="32"/>
      <c r="D80" s="33" t="s">
        <v>105</v>
      </c>
      <c r="E80" s="33">
        <f t="shared" ref="E80:K80" si="5">E79+E75+E68</f>
        <v>1960</v>
      </c>
      <c r="F80" s="33"/>
      <c r="G80" s="143"/>
      <c r="H80" s="35">
        <f t="shared" si="5"/>
        <v>3178.1</v>
      </c>
      <c r="I80" s="33">
        <f t="shared" si="5"/>
        <v>96.65</v>
      </c>
      <c r="J80" s="33">
        <f t="shared" si="5"/>
        <v>164.02</v>
      </c>
      <c r="K80" s="35">
        <f t="shared" si="5"/>
        <v>328.51</v>
      </c>
    </row>
    <row r="81" s="2" customFormat="1" ht="26.1" hidden="1" customHeight="1" outlineLevel="1" spans="1:11">
      <c r="A81" s="41" t="s">
        <v>73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="2" customFormat="1" ht="12.75" hidden="1" outlineLevel="1" spans="1:2">
      <c r="A82" s="42"/>
      <c r="B82" s="42"/>
    </row>
    <row r="83" s="2" customFormat="1" ht="12.75" hidden="1" outlineLevel="1" spans="1:3">
      <c r="A83" s="43"/>
      <c r="B83" s="43"/>
      <c r="C83" s="2" t="s">
        <v>74</v>
      </c>
    </row>
    <row r="84" s="2" customFormat="1" ht="12.75" hidden="1" outlineLevel="1" spans="1:2">
      <c r="A84" s="43"/>
      <c r="B84" s="43"/>
    </row>
    <row r="85" s="2" customFormat="1" ht="12.75" hidden="1" outlineLevel="1" spans="1:3">
      <c r="A85" s="43"/>
      <c r="B85" s="43"/>
      <c r="C85" s="2" t="s">
        <v>75</v>
      </c>
    </row>
    <row r="86" s="2" customFormat="1" ht="12.75" hidden="1" outlineLevel="1" spans="1:2">
      <c r="A86" s="43"/>
      <c r="B86" s="43"/>
    </row>
    <row r="87" s="2" customFormat="1" ht="12.75" hidden="1" outlineLevel="1" spans="3:4">
      <c r="C87" s="2" t="s">
        <v>76</v>
      </c>
      <c r="D87" s="43"/>
    </row>
    <row r="88" s="2" customFormat="1" ht="12.75" hidden="1" outlineLevel="1" spans="1:2">
      <c r="A88" s="43"/>
      <c r="B88" s="43"/>
    </row>
    <row r="89" s="2" customFormat="1" ht="12.75" hidden="1" outlineLevel="1" spans="3:3">
      <c r="C89" s="2" t="s">
        <v>77</v>
      </c>
    </row>
    <row r="90" s="2" customFormat="1" ht="12.75" hidden="1" outlineLevel="1"/>
    <row r="91" s="2" customFormat="1" ht="12.75" hidden="1" outlineLevel="1"/>
    <row r="92" s="2" customFormat="1" ht="12.75" hidden="1" outlineLevel="1"/>
    <row r="93" s="2" customFormat="1" ht="12.75" hidden="1" outlineLevel="1"/>
    <row r="94" s="2" customFormat="1" ht="12.75" hidden="1" outlineLevel="1"/>
    <row r="95" s="2" customFormat="1" ht="12.75" hidden="1" outlineLevel="1"/>
    <row r="96" s="2" customFormat="1" ht="12.75" hidden="1" outlineLevel="1"/>
    <row r="97" s="2" customFormat="1" ht="12.75" hidden="1" outlineLevel="1"/>
    <row r="98" s="2" customFormat="1" ht="12.75" hidden="1" outlineLevel="1"/>
    <row r="99" s="2" customFormat="1" ht="12.75" hidden="1" outlineLevel="1"/>
    <row r="100" s="2" customFormat="1" ht="12.75" hidden="1" outlineLevel="1"/>
    <row r="101" s="2" customFormat="1" ht="12.75" hidden="1" outlineLevel="1"/>
    <row r="102" s="2" customFormat="1" ht="12.75" hidden="1" outlineLevel="1"/>
    <row r="103" s="2" customFormat="1" ht="12.75" hidden="1" outlineLevel="1"/>
    <row r="104" s="2" customFormat="1" ht="12.75" hidden="1" outlineLevel="1"/>
    <row r="105" s="2" customFormat="1" ht="12.75" hidden="1" outlineLevel="1"/>
    <row r="106" s="2" customFormat="1" ht="12.75" hidden="1" outlineLevel="1"/>
    <row r="107" s="2" customFormat="1" ht="12.75" hidden="1" outlineLevel="1"/>
    <row r="108" s="2" customFormat="1" ht="12.75" hidden="1" outlineLevel="1" spans="2:9">
      <c r="B108" s="1" t="s">
        <v>0</v>
      </c>
      <c r="C108" s="7"/>
      <c r="H108" s="1" t="s">
        <v>1</v>
      </c>
      <c r="I108" s="7"/>
    </row>
    <row r="109" s="2" customFormat="1" ht="12.75" hidden="1" outlineLevel="1" spans="2:10">
      <c r="B109" s="1" t="s">
        <v>2</v>
      </c>
      <c r="C109" s="7"/>
      <c r="H109" s="1" t="s">
        <v>78</v>
      </c>
      <c r="I109" s="7"/>
      <c r="J109" s="7"/>
    </row>
    <row r="110" s="2" customFormat="1" ht="12.75" hidden="1" outlineLevel="1" spans="2:3">
      <c r="B110" s="1" t="s">
        <v>4</v>
      </c>
      <c r="C110" s="7"/>
    </row>
    <row r="111" s="2" customFormat="1" ht="12.75" hidden="1" outlineLevel="1"/>
    <row r="112" s="2" customFormat="1" ht="12.75" hidden="1" outlineLevel="1"/>
    <row r="113" s="2" customFormat="1" ht="12.75" hidden="1" outlineLevel="1" spans="1:11">
      <c r="A113" s="8"/>
      <c r="B113" s="8"/>
      <c r="C113" s="8"/>
      <c r="D113" s="8"/>
      <c r="E113" s="8"/>
      <c r="F113" s="8"/>
      <c r="G113" s="8"/>
      <c r="H113" s="9"/>
      <c r="I113" s="9"/>
      <c r="J113" s="9"/>
      <c r="K113" s="9"/>
    </row>
    <row r="114" s="2" customFormat="1" ht="12.75" hidden="1" outlineLevel="1" spans="1:11">
      <c r="A114" s="8"/>
      <c r="B114" s="8"/>
      <c r="C114" s="8"/>
      <c r="D114" s="8"/>
      <c r="E114" s="8"/>
      <c r="F114" s="8"/>
      <c r="G114" s="8"/>
      <c r="H114" s="9"/>
      <c r="I114" s="9"/>
      <c r="J114" s="9"/>
      <c r="K114" s="9"/>
    </row>
    <row r="115" s="2" customFormat="1" ht="12.75" hidden="1" outlineLevel="1" spans="1:11">
      <c r="A115" s="8"/>
      <c r="B115" s="8"/>
      <c r="C115" s="8"/>
      <c r="D115" s="8"/>
      <c r="E115" s="8"/>
      <c r="F115" s="8"/>
      <c r="G115" s="8"/>
      <c r="H115" s="140" t="s">
        <v>106</v>
      </c>
      <c r="I115" s="10"/>
      <c r="J115" s="10"/>
      <c r="K115" s="10"/>
    </row>
    <row r="116" s="2" customFormat="1" ht="12.75" hidden="1" outlineLevel="1" spans="1:11">
      <c r="A116" s="8" t="s">
        <v>6</v>
      </c>
      <c r="B116" s="11"/>
      <c r="C116" s="12"/>
      <c r="D116" s="13"/>
      <c r="E116" s="8" t="s">
        <v>7</v>
      </c>
      <c r="F116" s="8"/>
      <c r="G116" s="14"/>
      <c r="H116" s="8"/>
      <c r="I116" s="8"/>
      <c r="J116" s="8" t="s">
        <v>8</v>
      </c>
      <c r="K116" s="144" t="s">
        <v>107</v>
      </c>
    </row>
    <row r="117" s="2" customFormat="1" ht="7.5" hidden="1" customHeight="1" outlineLevel="1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="3" customFormat="1" hidden="1" customHeight="1" outlineLevel="1" spans="1:11">
      <c r="A118" s="15" t="s">
        <v>10</v>
      </c>
      <c r="B118" s="16" t="s">
        <v>11</v>
      </c>
      <c r="C118" s="17" t="s">
        <v>12</v>
      </c>
      <c r="D118" s="18" t="s">
        <v>13</v>
      </c>
      <c r="E118" s="18" t="s">
        <v>14</v>
      </c>
      <c r="F118" s="19" t="s">
        <v>15</v>
      </c>
      <c r="G118" s="19" t="s">
        <v>16</v>
      </c>
      <c r="H118" s="20" t="s">
        <v>17</v>
      </c>
      <c r="I118" s="18" t="s">
        <v>18</v>
      </c>
      <c r="J118" s="18"/>
      <c r="K118" s="18"/>
    </row>
    <row r="119" s="3" customFormat="1" ht="25.5" hidden="1" customHeight="1" outlineLevel="1" spans="1:11">
      <c r="A119" s="15"/>
      <c r="B119" s="16"/>
      <c r="C119" s="17"/>
      <c r="D119" s="18"/>
      <c r="E119" s="18"/>
      <c r="F119" s="21"/>
      <c r="G119" s="21"/>
      <c r="H119" s="20"/>
      <c r="I119" s="18" t="s">
        <v>19</v>
      </c>
      <c r="J119" s="18" t="s">
        <v>20</v>
      </c>
      <c r="K119" s="18" t="s">
        <v>21</v>
      </c>
    </row>
    <row r="120" s="3" customFormat="1" ht="38.25" hidden="1" outlineLevel="1" spans="1:11">
      <c r="A120" s="22" t="s">
        <v>22</v>
      </c>
      <c r="B120" s="22" t="s">
        <v>41</v>
      </c>
      <c r="C120" s="23" t="s">
        <v>42</v>
      </c>
      <c r="D120" s="24" t="s">
        <v>93</v>
      </c>
      <c r="E120" s="25" t="s">
        <v>30</v>
      </c>
      <c r="F120" s="27"/>
      <c r="G120" s="27"/>
      <c r="H120" s="28">
        <v>13.75</v>
      </c>
      <c r="I120" s="26">
        <v>0.69</v>
      </c>
      <c r="J120" s="26">
        <v>0.12</v>
      </c>
      <c r="K120" s="28">
        <v>2.38</v>
      </c>
    </row>
    <row r="121" s="3" customFormat="1" ht="27" hidden="1" customHeight="1" outlineLevel="1" spans="1:11">
      <c r="A121" s="23"/>
      <c r="B121" s="23" t="s">
        <v>48</v>
      </c>
      <c r="C121" s="23" t="s">
        <v>108</v>
      </c>
      <c r="D121" s="44" t="s">
        <v>109</v>
      </c>
      <c r="E121" s="45" t="s">
        <v>110</v>
      </c>
      <c r="F121" s="27"/>
      <c r="G121" s="27"/>
      <c r="H121" s="28">
        <v>130</v>
      </c>
      <c r="I121" s="147">
        <v>13.84</v>
      </c>
      <c r="J121" s="23">
        <v>15.34</v>
      </c>
      <c r="K121" s="147">
        <v>9.14</v>
      </c>
    </row>
    <row r="122" s="3" customFormat="1" ht="25.5" hidden="1" outlineLevel="1" spans="1:11">
      <c r="A122" s="22"/>
      <c r="B122" s="22" t="s">
        <v>54</v>
      </c>
      <c r="C122" s="23" t="s">
        <v>111</v>
      </c>
      <c r="D122" s="24" t="s">
        <v>112</v>
      </c>
      <c r="E122" s="30" t="s">
        <v>60</v>
      </c>
      <c r="F122" s="30"/>
      <c r="G122" s="27"/>
      <c r="H122" s="28">
        <v>230.47</v>
      </c>
      <c r="I122" s="26">
        <v>4.13</v>
      </c>
      <c r="J122" s="26">
        <v>12.2</v>
      </c>
      <c r="K122" s="28">
        <v>24</v>
      </c>
    </row>
    <row r="123" s="3" customFormat="1" ht="26.25" hidden="1" customHeight="1" outlineLevel="1" spans="1:11">
      <c r="A123" s="22"/>
      <c r="B123" s="22" t="s">
        <v>31</v>
      </c>
      <c r="C123" s="23" t="s">
        <v>113</v>
      </c>
      <c r="D123" s="24" t="s">
        <v>114</v>
      </c>
      <c r="E123" s="26" t="s">
        <v>60</v>
      </c>
      <c r="F123" s="26"/>
      <c r="G123" s="27"/>
      <c r="H123" s="28">
        <v>132.8</v>
      </c>
      <c r="I123" s="26">
        <v>0.66</v>
      </c>
      <c r="J123" s="26">
        <v>0.09</v>
      </c>
      <c r="K123" s="28">
        <v>32.01</v>
      </c>
    </row>
    <row r="124" s="3" customFormat="1" ht="24" hidden="1" customHeight="1" outlineLevel="1" spans="1:11">
      <c r="A124" s="22"/>
      <c r="B124" s="22" t="s">
        <v>35</v>
      </c>
      <c r="C124" s="18"/>
      <c r="D124" s="24" t="s">
        <v>36</v>
      </c>
      <c r="E124" s="26" t="s">
        <v>37</v>
      </c>
      <c r="F124" s="26"/>
      <c r="G124" s="27"/>
      <c r="H124" s="28">
        <v>116.9</v>
      </c>
      <c r="I124" s="26">
        <v>3.95</v>
      </c>
      <c r="J124" s="26">
        <v>0.5</v>
      </c>
      <c r="K124" s="28">
        <v>24.15</v>
      </c>
    </row>
    <row r="125" s="3" customFormat="1" ht="12.75" hidden="1" customHeight="1" outlineLevel="1" spans="1:11">
      <c r="A125" s="22"/>
      <c r="B125" s="22" t="s">
        <v>35</v>
      </c>
      <c r="C125" s="18"/>
      <c r="D125" s="24" t="s">
        <v>38</v>
      </c>
      <c r="E125" s="26" t="s">
        <v>37</v>
      </c>
      <c r="F125" s="26"/>
      <c r="G125" s="27"/>
      <c r="H125" s="28">
        <v>129</v>
      </c>
      <c r="I125" s="26">
        <v>4.25</v>
      </c>
      <c r="J125" s="26">
        <v>1.65</v>
      </c>
      <c r="K125" s="28">
        <v>21.25</v>
      </c>
    </row>
    <row r="126" s="3" customFormat="1" ht="12.75" hidden="1" outlineLevel="1" spans="1:11">
      <c r="A126" s="23"/>
      <c r="B126" s="23"/>
      <c r="C126" s="32"/>
      <c r="D126" s="33" t="s">
        <v>39</v>
      </c>
      <c r="E126" s="33">
        <v>685</v>
      </c>
      <c r="F126" s="34"/>
      <c r="G126" s="34"/>
      <c r="H126" s="35">
        <v>752.92</v>
      </c>
      <c r="I126" s="33">
        <v>27.52</v>
      </c>
      <c r="J126" s="33">
        <v>29.9</v>
      </c>
      <c r="K126" s="35">
        <v>112.93</v>
      </c>
    </row>
    <row r="127" s="3" customFormat="1" ht="38.25" hidden="1" outlineLevel="1" spans="1:11">
      <c r="A127" s="22" t="s">
        <v>40</v>
      </c>
      <c r="B127" s="22" t="s">
        <v>41</v>
      </c>
      <c r="C127" s="23" t="s">
        <v>115</v>
      </c>
      <c r="D127" s="24" t="s">
        <v>116</v>
      </c>
      <c r="E127" s="25" t="s">
        <v>30</v>
      </c>
      <c r="F127" s="27"/>
      <c r="G127" s="27"/>
      <c r="H127" s="28">
        <v>6.25</v>
      </c>
      <c r="I127" s="26">
        <v>0.5</v>
      </c>
      <c r="J127" s="26">
        <v>0.062</v>
      </c>
      <c r="K127" s="28">
        <v>1.06</v>
      </c>
    </row>
    <row r="128" s="3" customFormat="1" ht="12.75" hidden="1" customHeight="1" outlineLevel="1" spans="1:11">
      <c r="A128" s="22"/>
      <c r="B128" s="22" t="s">
        <v>44</v>
      </c>
      <c r="C128" s="23" t="s">
        <v>117</v>
      </c>
      <c r="D128" s="24" t="s">
        <v>118</v>
      </c>
      <c r="E128" s="26" t="s">
        <v>47</v>
      </c>
      <c r="F128" s="27"/>
      <c r="G128" s="27"/>
      <c r="H128" s="28">
        <v>107.25</v>
      </c>
      <c r="I128" s="26">
        <v>2.02</v>
      </c>
      <c r="J128" s="26">
        <v>5.09</v>
      </c>
      <c r="K128" s="28">
        <v>11.98</v>
      </c>
    </row>
    <row r="129" s="3" customFormat="1" ht="25.5" hidden="1" outlineLevel="1" spans="1:11">
      <c r="A129" s="22"/>
      <c r="B129" s="22" t="s">
        <v>48</v>
      </c>
      <c r="C129" s="18" t="s">
        <v>119</v>
      </c>
      <c r="D129" s="44" t="s">
        <v>120</v>
      </c>
      <c r="E129" s="26" t="s">
        <v>121</v>
      </c>
      <c r="F129" s="27"/>
      <c r="G129" s="27"/>
      <c r="H129" s="28">
        <v>580</v>
      </c>
      <c r="I129" s="26">
        <v>30.4</v>
      </c>
      <c r="J129" s="26">
        <v>46.2</v>
      </c>
      <c r="K129" s="28">
        <v>10.24</v>
      </c>
    </row>
    <row r="130" s="3" customFormat="1" ht="38.25" hidden="1" outlineLevel="1" spans="1:11">
      <c r="A130" s="23"/>
      <c r="B130" s="23" t="s">
        <v>54</v>
      </c>
      <c r="C130" s="23" t="s">
        <v>55</v>
      </c>
      <c r="D130" s="145" t="s">
        <v>56</v>
      </c>
      <c r="E130" s="30" t="s">
        <v>57</v>
      </c>
      <c r="F130" s="146"/>
      <c r="G130" s="27"/>
      <c r="H130" s="28">
        <v>325</v>
      </c>
      <c r="I130" s="26">
        <v>11.46</v>
      </c>
      <c r="J130" s="26">
        <v>8.12</v>
      </c>
      <c r="K130" s="28">
        <v>51.52</v>
      </c>
    </row>
    <row r="131" s="3" customFormat="1" ht="25.5" hidden="1" outlineLevel="1" spans="1:11">
      <c r="A131" s="22"/>
      <c r="B131" s="22" t="s">
        <v>31</v>
      </c>
      <c r="C131" s="23" t="s">
        <v>58</v>
      </c>
      <c r="D131" s="36" t="s">
        <v>122</v>
      </c>
      <c r="E131" s="26" t="s">
        <v>60</v>
      </c>
      <c r="F131" s="27"/>
      <c r="G131" s="27"/>
      <c r="H131" s="28">
        <v>114.6</v>
      </c>
      <c r="I131" s="26">
        <v>0.16</v>
      </c>
      <c r="J131" s="26">
        <v>0.16</v>
      </c>
      <c r="K131" s="26">
        <v>27.88</v>
      </c>
    </row>
    <row r="132" s="3" customFormat="1" hidden="1" customHeight="1" outlineLevel="1" spans="1:11">
      <c r="A132" s="22"/>
      <c r="B132" s="22" t="s">
        <v>35</v>
      </c>
      <c r="C132" s="18"/>
      <c r="D132" s="24" t="s">
        <v>38</v>
      </c>
      <c r="E132" s="26" t="s">
        <v>37</v>
      </c>
      <c r="F132" s="27"/>
      <c r="G132" s="27"/>
      <c r="H132" s="28">
        <v>129</v>
      </c>
      <c r="I132" s="26">
        <v>4.25</v>
      </c>
      <c r="J132" s="26">
        <v>1.65</v>
      </c>
      <c r="K132" s="28">
        <v>21.25</v>
      </c>
    </row>
    <row r="133" s="3" customFormat="1" hidden="1" customHeight="1" outlineLevel="1" spans="1:11">
      <c r="A133" s="22"/>
      <c r="B133" s="22" t="s">
        <v>35</v>
      </c>
      <c r="C133" s="18"/>
      <c r="D133" s="24" t="s">
        <v>36</v>
      </c>
      <c r="E133" s="26" t="s">
        <v>37</v>
      </c>
      <c r="F133" s="27"/>
      <c r="G133" s="27"/>
      <c r="H133" s="28">
        <v>116.9</v>
      </c>
      <c r="I133" s="26">
        <v>3.95</v>
      </c>
      <c r="J133" s="26">
        <v>0.5</v>
      </c>
      <c r="K133" s="28">
        <v>24.15</v>
      </c>
    </row>
    <row r="134" s="3" customFormat="1" hidden="1" customHeight="1" outlineLevel="1" spans="1:11">
      <c r="A134" s="37"/>
      <c r="B134" s="37"/>
      <c r="C134" s="38"/>
      <c r="D134" s="33" t="s">
        <v>61</v>
      </c>
      <c r="E134" s="33">
        <v>1051</v>
      </c>
      <c r="F134" s="34"/>
      <c r="G134" s="34"/>
      <c r="H134" s="35">
        <f t="shared" ref="H134:K134" si="6">SUM(H127:H133)</f>
        <v>1379</v>
      </c>
      <c r="I134" s="33">
        <f t="shared" si="6"/>
        <v>52.74</v>
      </c>
      <c r="J134" s="33">
        <f t="shared" si="6"/>
        <v>61.782</v>
      </c>
      <c r="K134" s="35">
        <f t="shared" si="6"/>
        <v>148.08</v>
      </c>
    </row>
    <row r="135" s="3" customFormat="1" ht="38.25" hidden="1" outlineLevel="1" spans="1:11">
      <c r="A135" s="22" t="s">
        <v>62</v>
      </c>
      <c r="B135" s="31" t="s">
        <v>69</v>
      </c>
      <c r="C135" s="23"/>
      <c r="D135" s="24" t="s">
        <v>70</v>
      </c>
      <c r="E135" s="26" t="s">
        <v>60</v>
      </c>
      <c r="F135" s="26"/>
      <c r="G135" s="27"/>
      <c r="H135" s="28">
        <v>83.4</v>
      </c>
      <c r="I135" s="26">
        <v>0.1</v>
      </c>
      <c r="J135" s="26">
        <v>0.2</v>
      </c>
      <c r="K135" s="28">
        <v>19.6</v>
      </c>
    </row>
    <row r="136" s="3" customFormat="1" ht="13.15" hidden="1" customHeight="1" outlineLevel="1" spans="1:11">
      <c r="A136" s="22"/>
      <c r="B136" s="22" t="s">
        <v>65</v>
      </c>
      <c r="C136" s="18" t="s">
        <v>66</v>
      </c>
      <c r="D136" s="24" t="s">
        <v>67</v>
      </c>
      <c r="E136" s="26" t="s">
        <v>68</v>
      </c>
      <c r="F136" s="26"/>
      <c r="G136" s="27"/>
      <c r="H136" s="117">
        <v>60.45</v>
      </c>
      <c r="I136" s="122">
        <v>0.6</v>
      </c>
      <c r="J136" s="122">
        <v>0.6</v>
      </c>
      <c r="K136" s="117">
        <v>13.35</v>
      </c>
    </row>
    <row r="137" s="3" customFormat="1" ht="25.5" hidden="1" customHeight="1" outlineLevel="1" spans="1:11">
      <c r="A137" s="23"/>
      <c r="B137" s="22" t="s">
        <v>63</v>
      </c>
      <c r="C137" s="23" t="s">
        <v>123</v>
      </c>
      <c r="D137" s="44" t="s">
        <v>124</v>
      </c>
      <c r="E137" s="147" t="s">
        <v>30</v>
      </c>
      <c r="F137" s="147"/>
      <c r="G137" s="27"/>
      <c r="H137" s="28">
        <v>640</v>
      </c>
      <c r="I137" s="26">
        <v>13.2</v>
      </c>
      <c r="J137" s="26">
        <v>28.72</v>
      </c>
      <c r="K137" s="26">
        <v>82.26</v>
      </c>
    </row>
    <row r="138" s="3" customFormat="1" ht="12.75" hidden="1" outlineLevel="1" spans="1:11">
      <c r="A138" s="23"/>
      <c r="B138" s="23"/>
      <c r="C138" s="32"/>
      <c r="D138" s="33" t="s">
        <v>71</v>
      </c>
      <c r="E138" s="33">
        <v>450</v>
      </c>
      <c r="F138" s="33"/>
      <c r="G138" s="89"/>
      <c r="H138" s="35">
        <f t="shared" ref="H138:K138" si="7">SUM(H135:H137)</f>
        <v>783.85</v>
      </c>
      <c r="I138" s="33">
        <f t="shared" si="7"/>
        <v>13.9</v>
      </c>
      <c r="J138" s="33">
        <f t="shared" si="7"/>
        <v>29.52</v>
      </c>
      <c r="K138" s="35">
        <f t="shared" si="7"/>
        <v>115.21</v>
      </c>
    </row>
    <row r="139" s="3" customFormat="1" ht="12.75" hidden="1" outlineLevel="1" spans="1:11">
      <c r="A139" s="23"/>
      <c r="B139" s="23"/>
      <c r="C139" s="32"/>
      <c r="D139" s="33" t="s">
        <v>125</v>
      </c>
      <c r="E139" s="33">
        <v>2206</v>
      </c>
      <c r="F139" s="34"/>
      <c r="G139" s="34"/>
      <c r="H139" s="35">
        <f t="shared" ref="E139:K139" si="8">H138+H134+H126</f>
        <v>2915.77</v>
      </c>
      <c r="I139" s="33">
        <f t="shared" si="8"/>
        <v>94.16</v>
      </c>
      <c r="J139" s="33">
        <f t="shared" si="8"/>
        <v>121.202</v>
      </c>
      <c r="K139" s="35">
        <f t="shared" si="8"/>
        <v>376.22</v>
      </c>
    </row>
    <row r="140" s="2" customFormat="1" ht="26.1" hidden="1" customHeight="1" outlineLevel="1" spans="1:11">
      <c r="A140" s="41" t="s">
        <v>73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="2" customFormat="1" ht="12.75" hidden="1" outlineLevel="1" spans="1:2">
      <c r="A141" s="42"/>
      <c r="B141" s="42"/>
    </row>
    <row r="142" s="2" customFormat="1" ht="12.75" hidden="1" outlineLevel="1" spans="1:3">
      <c r="A142" s="43"/>
      <c r="B142" s="43"/>
      <c r="C142" s="2" t="s">
        <v>74</v>
      </c>
    </row>
    <row r="143" s="2" customFormat="1" ht="12.75" hidden="1" outlineLevel="1" spans="1:7">
      <c r="A143" s="43"/>
      <c r="B143" s="43"/>
      <c r="G143" s="148"/>
    </row>
    <row r="144" s="2" customFormat="1" ht="12.75" hidden="1" outlineLevel="1" spans="1:3">
      <c r="A144" s="43"/>
      <c r="B144" s="43"/>
      <c r="C144" s="2" t="s">
        <v>75</v>
      </c>
    </row>
    <row r="145" s="2" customFormat="1" ht="12.75" hidden="1" outlineLevel="1" spans="1:2">
      <c r="A145" s="43"/>
      <c r="B145" s="43"/>
    </row>
    <row r="146" s="2" customFormat="1" ht="12.75" hidden="1" outlineLevel="1" spans="3:4">
      <c r="C146" s="2" t="s">
        <v>76</v>
      </c>
      <c r="D146" s="43"/>
    </row>
    <row r="147" s="2" customFormat="1" ht="12.75" hidden="1" outlineLevel="1" spans="1:2">
      <c r="A147" s="43"/>
      <c r="B147" s="43"/>
    </row>
    <row r="148" s="2" customFormat="1" ht="12.75" hidden="1" outlineLevel="1" spans="3:3">
      <c r="C148" s="2" t="s">
        <v>77</v>
      </c>
    </row>
    <row r="149" s="2" customFormat="1" ht="12.75" hidden="1" outlineLevel="1"/>
    <row r="150" s="2" customFormat="1" ht="12.75" hidden="1" outlineLevel="1"/>
    <row r="151" s="2" customFormat="1" ht="12.75" hidden="1" outlineLevel="1"/>
    <row r="152" s="2" customFormat="1" ht="12.75" hidden="1" outlineLevel="1"/>
    <row r="153" s="2" customFormat="1" ht="12.75" hidden="1" outlineLevel="1"/>
    <row r="154" s="2" customFormat="1" ht="12.75" hidden="1" outlineLevel="1"/>
    <row r="155" s="2" customFormat="1" ht="12.75" hidden="1" outlineLevel="1"/>
    <row r="156" s="2" customFormat="1" ht="12.75" hidden="1" outlineLevel="1"/>
    <row r="157" s="2" customFormat="1" ht="12.75" hidden="1" outlineLevel="1"/>
    <row r="158" s="2" customFormat="1" ht="12.75" hidden="1" outlineLevel="1"/>
    <row r="159" s="2" customFormat="1" ht="12.75" hidden="1" outlineLevel="1"/>
    <row r="160" s="2" customFormat="1" ht="12.75" hidden="1" outlineLevel="1"/>
    <row r="161" s="2" customFormat="1" ht="12.75" hidden="1" outlineLevel="1"/>
    <row r="162" s="2" customFormat="1" ht="12.75" hidden="1" outlineLevel="1"/>
    <row r="163" s="2" customFormat="1" ht="12.75" hidden="1" outlineLevel="1"/>
    <row r="164" s="2" customFormat="1" ht="12.75" hidden="1" outlineLevel="1" spans="2:3">
      <c r="B164" s="1" t="s">
        <v>0</v>
      </c>
      <c r="C164" s="7"/>
    </row>
    <row r="165" s="2" customFormat="1" ht="12.75" hidden="1" outlineLevel="1" spans="2:9">
      <c r="B165" s="1" t="s">
        <v>2</v>
      </c>
      <c r="C165" s="7"/>
      <c r="H165" s="1" t="s">
        <v>1</v>
      </c>
      <c r="I165" s="7"/>
    </row>
    <row r="166" s="2" customFormat="1" ht="12.75" hidden="1" outlineLevel="1" spans="2:10">
      <c r="B166" s="1" t="s">
        <v>4</v>
      </c>
      <c r="C166" s="7"/>
      <c r="H166" s="1" t="s">
        <v>78</v>
      </c>
      <c r="I166" s="7"/>
      <c r="J166" s="7"/>
    </row>
    <row r="167" s="2" customFormat="1" ht="12.75" hidden="1" outlineLevel="1"/>
    <row r="168" s="2" customFormat="1" ht="12.75" hidden="1" outlineLevel="1"/>
    <row r="169" s="2" customFormat="1" ht="12.75" hidden="1" outlineLevel="1"/>
    <row r="170" s="2" customFormat="1" ht="12.75" hidden="1" outlineLevel="1"/>
    <row r="171" s="2" customFormat="1" ht="12.75" hidden="1" outlineLevel="1" spans="1:11">
      <c r="A171" s="8"/>
      <c r="B171" s="8"/>
      <c r="C171" s="8"/>
      <c r="D171" s="8"/>
      <c r="E171" s="8"/>
      <c r="F171" s="8"/>
      <c r="G171" s="8"/>
      <c r="H171" s="9"/>
      <c r="I171" s="9"/>
      <c r="J171" s="9"/>
      <c r="K171" s="9"/>
    </row>
    <row r="172" s="2" customFormat="1" ht="12.75" hidden="1" outlineLevel="1" spans="1:11">
      <c r="A172" s="8"/>
      <c r="B172" s="8"/>
      <c r="C172" s="8"/>
      <c r="D172" s="8"/>
      <c r="E172" s="8"/>
      <c r="F172" s="8"/>
      <c r="G172" s="8"/>
      <c r="H172" s="9"/>
      <c r="I172" s="9"/>
      <c r="J172" s="9"/>
      <c r="K172" s="9"/>
    </row>
    <row r="173" s="2" customFormat="1" ht="12.75" hidden="1" outlineLevel="1" spans="1:11">
      <c r="A173" s="8"/>
      <c r="B173" s="8"/>
      <c r="C173" s="8"/>
      <c r="D173" s="8"/>
      <c r="E173" s="8"/>
      <c r="F173" s="8"/>
      <c r="G173" s="8"/>
      <c r="H173" s="140" t="s">
        <v>126</v>
      </c>
      <c r="I173" s="10"/>
      <c r="J173" s="10"/>
      <c r="K173" s="10"/>
    </row>
    <row r="174" s="2" customFormat="1" ht="12.75" hidden="1" outlineLevel="1" spans="1:11">
      <c r="A174" s="8" t="s">
        <v>6</v>
      </c>
      <c r="B174" s="11"/>
      <c r="C174" s="12"/>
      <c r="D174" s="13"/>
      <c r="E174" s="8" t="s">
        <v>7</v>
      </c>
      <c r="F174" s="8"/>
      <c r="G174" s="14"/>
      <c r="H174" s="8"/>
      <c r="I174" s="8"/>
      <c r="J174" s="8" t="s">
        <v>8</v>
      </c>
      <c r="K174" s="144" t="s">
        <v>127</v>
      </c>
    </row>
    <row r="175" s="2" customFormat="1" ht="7.5" hidden="1" customHeight="1" outlineLevel="1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="3" customFormat="1" ht="20.25" hidden="1" customHeight="1" outlineLevel="1" spans="1:11">
      <c r="A176" s="15" t="s">
        <v>10</v>
      </c>
      <c r="B176" s="16" t="s">
        <v>11</v>
      </c>
      <c r="C176" s="17" t="s">
        <v>12</v>
      </c>
      <c r="D176" s="18" t="s">
        <v>13</v>
      </c>
      <c r="E176" s="18" t="s">
        <v>14</v>
      </c>
      <c r="F176" s="19" t="s">
        <v>15</v>
      </c>
      <c r="G176" s="19" t="s">
        <v>16</v>
      </c>
      <c r="H176" s="20" t="s">
        <v>17</v>
      </c>
      <c r="I176" s="18" t="s">
        <v>18</v>
      </c>
      <c r="J176" s="18"/>
      <c r="K176" s="18"/>
    </row>
    <row r="177" s="3" customFormat="1" ht="31.5" hidden="1" customHeight="1" outlineLevel="1" spans="1:11">
      <c r="A177" s="15"/>
      <c r="B177" s="16"/>
      <c r="C177" s="17"/>
      <c r="D177" s="18"/>
      <c r="E177" s="18"/>
      <c r="F177" s="21"/>
      <c r="G177" s="21"/>
      <c r="H177" s="20"/>
      <c r="I177" s="18" t="s">
        <v>19</v>
      </c>
      <c r="J177" s="18" t="s">
        <v>20</v>
      </c>
      <c r="K177" s="18" t="s">
        <v>21</v>
      </c>
    </row>
    <row r="178" s="3" customFormat="1" ht="25.5" hidden="1" outlineLevel="1" spans="1:11">
      <c r="A178" s="22" t="s">
        <v>22</v>
      </c>
      <c r="B178" s="22" t="s">
        <v>128</v>
      </c>
      <c r="C178" s="18" t="s">
        <v>129</v>
      </c>
      <c r="D178" s="29" t="s">
        <v>130</v>
      </c>
      <c r="E178" s="26" t="s">
        <v>131</v>
      </c>
      <c r="F178" s="27"/>
      <c r="G178" s="27"/>
      <c r="H178" s="28">
        <v>772</v>
      </c>
      <c r="I178" s="26">
        <v>36.24</v>
      </c>
      <c r="J178" s="26">
        <v>28.36</v>
      </c>
      <c r="K178" s="28">
        <v>92.84</v>
      </c>
    </row>
    <row r="179" s="3" customFormat="1" ht="28.5" hidden="1" customHeight="1" outlineLevel="1" spans="1:11">
      <c r="A179" s="23"/>
      <c r="B179" s="23" t="s">
        <v>31</v>
      </c>
      <c r="C179" s="23" t="s">
        <v>132</v>
      </c>
      <c r="D179" s="44" t="s">
        <v>133</v>
      </c>
      <c r="E179" s="45" t="s">
        <v>60</v>
      </c>
      <c r="F179" s="23"/>
      <c r="G179" s="27"/>
      <c r="H179" s="28">
        <v>157.6</v>
      </c>
      <c r="I179" s="23">
        <v>4.19</v>
      </c>
      <c r="J179" s="23">
        <v>4.33</v>
      </c>
      <c r="K179" s="23">
        <v>25.45</v>
      </c>
    </row>
    <row r="180" s="3" customFormat="1" ht="38.25" hidden="1" outlineLevel="1" spans="1:11">
      <c r="A180" s="22"/>
      <c r="B180" s="22" t="s">
        <v>87</v>
      </c>
      <c r="C180" s="18" t="s">
        <v>134</v>
      </c>
      <c r="D180" s="24" t="s">
        <v>89</v>
      </c>
      <c r="E180" s="25" t="s">
        <v>90</v>
      </c>
      <c r="F180" s="26"/>
      <c r="G180" s="27"/>
      <c r="H180" s="28">
        <v>227.5</v>
      </c>
      <c r="I180" s="26">
        <v>5.89</v>
      </c>
      <c r="J180" s="26">
        <v>16.07</v>
      </c>
      <c r="K180" s="28">
        <v>14.94</v>
      </c>
    </row>
    <row r="181" s="3" customFormat="1" hidden="1" customHeight="1" outlineLevel="1" spans="1:11">
      <c r="A181" s="22"/>
      <c r="B181" s="22" t="s">
        <v>35</v>
      </c>
      <c r="C181" s="18"/>
      <c r="D181" s="24" t="s">
        <v>36</v>
      </c>
      <c r="E181" s="26" t="s">
        <v>37</v>
      </c>
      <c r="F181" s="26"/>
      <c r="G181" s="27"/>
      <c r="H181" s="28">
        <v>116.9</v>
      </c>
      <c r="I181" s="26">
        <v>3.95</v>
      </c>
      <c r="J181" s="26">
        <v>0.5</v>
      </c>
      <c r="K181" s="28">
        <v>24.15</v>
      </c>
    </row>
    <row r="182" s="3" customFormat="1" ht="12.75" hidden="1" customHeight="1" outlineLevel="1" spans="1:11">
      <c r="A182" s="22"/>
      <c r="B182" s="22" t="s">
        <v>35</v>
      </c>
      <c r="C182" s="18"/>
      <c r="D182" s="24" t="s">
        <v>38</v>
      </c>
      <c r="E182" s="26" t="s">
        <v>37</v>
      </c>
      <c r="F182" s="26"/>
      <c r="G182" s="27"/>
      <c r="H182" s="28">
        <v>129</v>
      </c>
      <c r="I182" s="26">
        <v>4.25</v>
      </c>
      <c r="J182" s="26">
        <v>1.65</v>
      </c>
      <c r="K182" s="28">
        <v>21.25</v>
      </c>
    </row>
    <row r="183" s="3" customFormat="1" ht="12.75" hidden="1" outlineLevel="1" spans="1:11">
      <c r="A183" s="23"/>
      <c r="B183" s="23"/>
      <c r="C183" s="32"/>
      <c r="D183" s="33" t="s">
        <v>39</v>
      </c>
      <c r="E183" s="33">
        <v>635</v>
      </c>
      <c r="F183" s="33"/>
      <c r="G183" s="34"/>
      <c r="H183" s="35">
        <f t="shared" ref="H183:K183" si="9">SUM(H178:H180)</f>
        <v>1157.1</v>
      </c>
      <c r="I183" s="33">
        <f t="shared" si="9"/>
        <v>46.32</v>
      </c>
      <c r="J183" s="33">
        <f t="shared" si="9"/>
        <v>48.76</v>
      </c>
      <c r="K183" s="35">
        <f t="shared" si="9"/>
        <v>133.23</v>
      </c>
    </row>
    <row r="184" s="3" customFormat="1" ht="38.25" hidden="1" outlineLevel="1" spans="1:11">
      <c r="A184" s="22" t="s">
        <v>40</v>
      </c>
      <c r="B184" s="22" t="s">
        <v>41</v>
      </c>
      <c r="C184" s="23" t="s">
        <v>42</v>
      </c>
      <c r="D184" s="24" t="s">
        <v>135</v>
      </c>
      <c r="E184" s="25" t="s">
        <v>30</v>
      </c>
      <c r="F184" s="26"/>
      <c r="G184" s="27"/>
      <c r="H184" s="28">
        <v>13.75</v>
      </c>
      <c r="I184" s="26">
        <v>0.69</v>
      </c>
      <c r="J184" s="26">
        <v>0.12</v>
      </c>
      <c r="K184" s="28">
        <v>2.38</v>
      </c>
    </row>
    <row r="185" s="3" customFormat="1" ht="25.5" hidden="1" outlineLevel="1" spans="1:11">
      <c r="A185" s="22"/>
      <c r="B185" s="22" t="s">
        <v>44</v>
      </c>
      <c r="C185" s="23" t="s">
        <v>136</v>
      </c>
      <c r="D185" s="24" t="s">
        <v>137</v>
      </c>
      <c r="E185" s="26" t="s">
        <v>47</v>
      </c>
      <c r="F185" s="26"/>
      <c r="G185" s="27"/>
      <c r="H185" s="28">
        <v>148.25</v>
      </c>
      <c r="I185" s="26">
        <v>5.49</v>
      </c>
      <c r="J185" s="26">
        <v>5.27</v>
      </c>
      <c r="K185" s="28">
        <v>16.54</v>
      </c>
    </row>
    <row r="186" s="3" customFormat="1" ht="38.25" hidden="1" outlineLevel="1" spans="1:11">
      <c r="A186" s="22"/>
      <c r="B186" s="22" t="s">
        <v>48</v>
      </c>
      <c r="C186" s="149" t="s">
        <v>138</v>
      </c>
      <c r="D186" s="150" t="s">
        <v>139</v>
      </c>
      <c r="E186" s="149" t="s">
        <v>140</v>
      </c>
      <c r="F186" s="27"/>
      <c r="G186" s="27"/>
      <c r="H186" s="151">
        <v>241.7</v>
      </c>
      <c r="I186" s="151">
        <v>14.1</v>
      </c>
      <c r="J186" s="151">
        <v>18.4</v>
      </c>
      <c r="K186" s="151">
        <v>15.7</v>
      </c>
    </row>
    <row r="187" s="3" customFormat="1" ht="38.25" hidden="1" outlineLevel="1" spans="1:11">
      <c r="A187" s="23"/>
      <c r="B187" s="23" t="s">
        <v>54</v>
      </c>
      <c r="C187" s="23" t="s">
        <v>141</v>
      </c>
      <c r="D187" s="152" t="s">
        <v>142</v>
      </c>
      <c r="E187" s="30" t="s">
        <v>57</v>
      </c>
      <c r="F187" s="30"/>
      <c r="G187" s="27"/>
      <c r="H187" s="28">
        <v>208.4</v>
      </c>
      <c r="I187" s="26">
        <v>7.55</v>
      </c>
      <c r="J187" s="26">
        <v>0.9</v>
      </c>
      <c r="K187" s="28">
        <v>42.56</v>
      </c>
    </row>
    <row r="188" s="3" customFormat="1" ht="24.95" hidden="1" customHeight="1" outlineLevel="1" spans="1:11">
      <c r="A188" s="22"/>
      <c r="B188" s="22" t="s">
        <v>31</v>
      </c>
      <c r="C188" s="23" t="s">
        <v>143</v>
      </c>
      <c r="D188" s="36" t="s">
        <v>101</v>
      </c>
      <c r="E188" s="26" t="s">
        <v>60</v>
      </c>
      <c r="F188" s="26"/>
      <c r="G188" s="27"/>
      <c r="H188" s="28">
        <v>119.2</v>
      </c>
      <c r="I188" s="26">
        <v>0.1</v>
      </c>
      <c r="J188" s="26">
        <v>0.12</v>
      </c>
      <c r="K188" s="28">
        <v>25.1</v>
      </c>
    </row>
    <row r="189" s="3" customFormat="1" hidden="1" customHeight="1" outlineLevel="1" spans="1:11">
      <c r="A189" s="22"/>
      <c r="B189" s="22" t="s">
        <v>35</v>
      </c>
      <c r="C189" s="18"/>
      <c r="D189" s="24" t="s">
        <v>38</v>
      </c>
      <c r="E189" s="26" t="s">
        <v>37</v>
      </c>
      <c r="F189" s="26"/>
      <c r="G189" s="27"/>
      <c r="H189" s="28">
        <v>129</v>
      </c>
      <c r="I189" s="26">
        <v>4.25</v>
      </c>
      <c r="J189" s="26">
        <v>1.65</v>
      </c>
      <c r="K189" s="28">
        <v>21.25</v>
      </c>
    </row>
    <row r="190" s="3" customFormat="1" hidden="1" customHeight="1" outlineLevel="1" spans="1:11">
      <c r="A190" s="22"/>
      <c r="B190" s="22" t="s">
        <v>35</v>
      </c>
      <c r="C190" s="18"/>
      <c r="D190" s="24" t="s">
        <v>36</v>
      </c>
      <c r="E190" s="26" t="s">
        <v>37</v>
      </c>
      <c r="F190" s="26"/>
      <c r="G190" s="27"/>
      <c r="H190" s="28">
        <v>116.9</v>
      </c>
      <c r="I190" s="26">
        <v>3.95</v>
      </c>
      <c r="J190" s="26">
        <v>0.5</v>
      </c>
      <c r="K190" s="28">
        <v>24.15</v>
      </c>
    </row>
    <row r="191" s="3" customFormat="1" ht="12.75" hidden="1" outlineLevel="1" spans="1:11">
      <c r="A191" s="37"/>
      <c r="B191" s="37"/>
      <c r="C191" s="38"/>
      <c r="D191" s="33" t="s">
        <v>61</v>
      </c>
      <c r="E191" s="33">
        <v>961</v>
      </c>
      <c r="F191" s="33"/>
      <c r="G191" s="34"/>
      <c r="H191" s="35">
        <f t="shared" ref="H191:K191" si="10">SUM(H184:H190)</f>
        <v>977.2</v>
      </c>
      <c r="I191" s="33">
        <f t="shared" si="10"/>
        <v>36.13</v>
      </c>
      <c r="J191" s="33">
        <f t="shared" si="10"/>
        <v>26.96</v>
      </c>
      <c r="K191" s="35">
        <f t="shared" si="10"/>
        <v>147.68</v>
      </c>
    </row>
    <row r="192" s="3" customFormat="1" ht="13.15" hidden="1" customHeight="1" outlineLevel="1" spans="1:11">
      <c r="A192" s="22" t="s">
        <v>62</v>
      </c>
      <c r="B192" s="22" t="s">
        <v>65</v>
      </c>
      <c r="D192" s="24" t="s">
        <v>104</v>
      </c>
      <c r="E192" s="26" t="s">
        <v>68</v>
      </c>
      <c r="F192" s="26"/>
      <c r="G192" s="27"/>
      <c r="H192" s="28">
        <v>44</v>
      </c>
      <c r="I192" s="26">
        <v>1.41</v>
      </c>
      <c r="J192" s="26">
        <v>0.18</v>
      </c>
      <c r="K192" s="28">
        <v>17.63</v>
      </c>
    </row>
    <row r="193" s="3" customFormat="1" ht="30" hidden="1" customHeight="1" outlineLevel="1" spans="1:11">
      <c r="A193" s="22"/>
      <c r="B193" s="22" t="s">
        <v>63</v>
      </c>
      <c r="C193" s="18"/>
      <c r="D193" s="24" t="s">
        <v>144</v>
      </c>
      <c r="E193" s="25" t="s">
        <v>103</v>
      </c>
      <c r="F193" s="26"/>
      <c r="G193" s="27"/>
      <c r="H193" s="28">
        <v>287.25</v>
      </c>
      <c r="I193" s="26">
        <v>5.03</v>
      </c>
      <c r="J193" s="26">
        <v>5.66</v>
      </c>
      <c r="K193" s="28">
        <v>54.05</v>
      </c>
    </row>
    <row r="194" s="3" customFormat="1" ht="38.25" hidden="1" outlineLevel="1" spans="1:11">
      <c r="A194" s="22"/>
      <c r="B194" s="22" t="s">
        <v>69</v>
      </c>
      <c r="C194" s="23"/>
      <c r="D194" s="24" t="s">
        <v>70</v>
      </c>
      <c r="E194" s="26" t="s">
        <v>60</v>
      </c>
      <c r="F194" s="147"/>
      <c r="G194" s="27"/>
      <c r="H194" s="28">
        <v>83.4</v>
      </c>
      <c r="I194" s="26">
        <v>0.1</v>
      </c>
      <c r="J194" s="26">
        <v>0.2</v>
      </c>
      <c r="K194" s="28">
        <v>19.6</v>
      </c>
    </row>
    <row r="195" s="3" customFormat="1" ht="12.75" hidden="1" outlineLevel="1" spans="1:11">
      <c r="A195" s="23"/>
      <c r="B195" s="23"/>
      <c r="C195" s="32"/>
      <c r="D195" s="33" t="s">
        <v>71</v>
      </c>
      <c r="E195" s="33">
        <v>425</v>
      </c>
      <c r="F195" s="33"/>
      <c r="G195" s="89"/>
      <c r="H195" s="35">
        <f t="shared" ref="H195:K195" si="11">SUM(H192:H194)</f>
        <v>414.65</v>
      </c>
      <c r="I195" s="33">
        <f t="shared" si="11"/>
        <v>6.54</v>
      </c>
      <c r="J195" s="33">
        <f t="shared" si="11"/>
        <v>6.04</v>
      </c>
      <c r="K195" s="35">
        <f t="shared" si="11"/>
        <v>91.28</v>
      </c>
    </row>
    <row r="196" s="3" customFormat="1" ht="12.75" hidden="1" outlineLevel="1" spans="1:11">
      <c r="A196" s="23"/>
      <c r="B196" s="23"/>
      <c r="C196" s="32"/>
      <c r="D196" s="33" t="s">
        <v>145</v>
      </c>
      <c r="E196" s="91">
        <f>E195+E191+E183</f>
        <v>2021</v>
      </c>
      <c r="F196" s="34"/>
      <c r="G196" s="40"/>
      <c r="H196" s="35">
        <f t="shared" ref="E196:K196" si="12">H195+H191+H183</f>
        <v>2548.95</v>
      </c>
      <c r="I196" s="33">
        <f t="shared" si="12"/>
        <v>88.99</v>
      </c>
      <c r="J196" s="33">
        <f t="shared" si="12"/>
        <v>81.76</v>
      </c>
      <c r="K196" s="35">
        <f t="shared" si="12"/>
        <v>372.19</v>
      </c>
    </row>
    <row r="197" s="2" customFormat="1" ht="24" hidden="1" customHeight="1" outlineLevel="1" spans="1:11">
      <c r="A197" s="41" t="s">
        <v>73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="2" customFormat="1" ht="12.75" hidden="1" outlineLevel="1" spans="1:2">
      <c r="A198" s="42"/>
      <c r="B198" s="42"/>
    </row>
    <row r="199" s="2" customFormat="1" ht="12.75" hidden="1" outlineLevel="1" spans="1:3">
      <c r="A199" s="43"/>
      <c r="B199" s="43"/>
      <c r="C199" s="2" t="s">
        <v>74</v>
      </c>
    </row>
    <row r="200" s="2" customFormat="1" ht="12.75" hidden="1" outlineLevel="1" spans="1:7">
      <c r="A200" s="43"/>
      <c r="B200" s="43"/>
      <c r="G200" s="148"/>
    </row>
    <row r="201" s="2" customFormat="1" ht="12.75" hidden="1" outlineLevel="1" spans="1:3">
      <c r="A201" s="43"/>
      <c r="B201" s="43"/>
      <c r="C201" s="2" t="s">
        <v>75</v>
      </c>
    </row>
    <row r="202" s="2" customFormat="1" ht="12.75" hidden="1" outlineLevel="1" spans="1:2">
      <c r="A202" s="43"/>
      <c r="B202" s="43"/>
    </row>
    <row r="203" s="2" customFormat="1" ht="12.75" hidden="1" outlineLevel="1" spans="3:4">
      <c r="C203" s="2" t="s">
        <v>76</v>
      </c>
      <c r="D203" s="43"/>
    </row>
    <row r="204" s="2" customFormat="1" ht="12.75" hidden="1" outlineLevel="1" spans="1:2">
      <c r="A204" s="43"/>
      <c r="B204" s="43"/>
    </row>
    <row r="205" s="2" customFormat="1" ht="12.75" hidden="1" outlineLevel="1" spans="3:3">
      <c r="C205" s="2" t="s">
        <v>77</v>
      </c>
    </row>
    <row r="206" s="2" customFormat="1" ht="12.75" hidden="1" outlineLevel="1"/>
    <row r="207" s="2" customFormat="1" ht="12.75" hidden="1" outlineLevel="1"/>
    <row r="208" s="2" customFormat="1" ht="12.75" hidden="1" outlineLevel="1"/>
    <row r="209" s="2" customFormat="1" ht="12.75" hidden="1" outlineLevel="1"/>
    <row r="210" s="2" customFormat="1" ht="12.75" hidden="1" outlineLevel="1"/>
    <row r="211" s="2" customFormat="1" ht="12.75" hidden="1" outlineLevel="1"/>
    <row r="212" s="2" customFormat="1" ht="12.75" hidden="1" outlineLevel="1"/>
    <row r="213" s="2" customFormat="1" ht="12.75" hidden="1" outlineLevel="1"/>
    <row r="214" s="2" customFormat="1" ht="12.75" hidden="1" outlineLevel="1"/>
    <row r="215" s="2" customFormat="1" ht="12.75" hidden="1" outlineLevel="1"/>
    <row r="216" s="2" customFormat="1" ht="12.75" hidden="1" outlineLevel="1"/>
    <row r="217" s="2" customFormat="1" ht="12.75" hidden="1" outlineLevel="1"/>
    <row r="218" s="2" customFormat="1" ht="12.75" collapsed="1"/>
    <row r="219" s="2" customFormat="1" ht="12.75" spans="2:9">
      <c r="B219" s="1" t="s">
        <v>0</v>
      </c>
      <c r="C219" s="7"/>
      <c r="H219" s="1" t="s">
        <v>1</v>
      </c>
      <c r="I219" s="7"/>
    </row>
    <row r="220" s="2" customFormat="1" ht="12.75" spans="2:10">
      <c r="B220" s="1" t="s">
        <v>2</v>
      </c>
      <c r="C220" s="7"/>
      <c r="H220" s="1" t="s">
        <v>78</v>
      </c>
      <c r="I220" s="7"/>
      <c r="J220" s="7"/>
    </row>
    <row r="221" s="2" customFormat="1" ht="12.75" spans="2:3">
      <c r="B221" s="1" t="s">
        <v>4</v>
      </c>
      <c r="C221" s="7"/>
    </row>
    <row r="222" s="2" customFormat="1" ht="12.75" spans="1:11">
      <c r="A222" s="8"/>
      <c r="B222" s="8"/>
      <c r="C222" s="8"/>
      <c r="D222" s="8"/>
      <c r="E222" s="8"/>
      <c r="F222" s="8"/>
      <c r="G222" s="8"/>
      <c r="H222" s="9"/>
      <c r="I222" s="9"/>
      <c r="J222" s="9"/>
      <c r="K222" s="9"/>
    </row>
    <row r="223" s="2" customFormat="1" ht="12.75" spans="1:11">
      <c r="A223" s="8"/>
      <c r="B223" s="8"/>
      <c r="C223" s="8"/>
      <c r="D223" s="8"/>
      <c r="E223" s="8"/>
      <c r="F223" s="8"/>
      <c r="G223" s="8"/>
      <c r="H223" s="9"/>
      <c r="I223" s="9"/>
      <c r="J223" s="9"/>
      <c r="K223" s="9"/>
    </row>
    <row r="224" s="2" customFormat="1" ht="12.75" spans="1:11">
      <c r="A224" s="8"/>
      <c r="B224" s="8"/>
      <c r="C224" s="8"/>
      <c r="D224" s="8"/>
      <c r="E224" s="8"/>
      <c r="F224" s="8"/>
      <c r="G224" s="8"/>
      <c r="H224" s="140" t="s">
        <v>146</v>
      </c>
      <c r="I224" s="10"/>
      <c r="J224" s="10"/>
      <c r="K224" s="10"/>
    </row>
    <row r="225" s="2" customFormat="1" ht="12.75" spans="1:11">
      <c r="A225" s="8" t="s">
        <v>6</v>
      </c>
      <c r="B225" s="11"/>
      <c r="C225" s="12"/>
      <c r="D225" s="13"/>
      <c r="E225" s="8" t="s">
        <v>7</v>
      </c>
      <c r="F225" s="8"/>
      <c r="G225" s="14"/>
      <c r="H225" s="8"/>
      <c r="I225" s="8"/>
      <c r="J225" s="8" t="s">
        <v>8</v>
      </c>
      <c r="K225" s="144" t="s">
        <v>147</v>
      </c>
    </row>
    <row r="226" s="2" customFormat="1" ht="7.5" customHeight="1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="3" customFormat="1" ht="15.75" customHeight="1" spans="1:11">
      <c r="A227" s="15" t="s">
        <v>10</v>
      </c>
      <c r="B227" s="16" t="s">
        <v>11</v>
      </c>
      <c r="C227" s="17" t="s">
        <v>12</v>
      </c>
      <c r="D227" s="18" t="s">
        <v>13</v>
      </c>
      <c r="E227" s="18" t="s">
        <v>14</v>
      </c>
      <c r="F227" s="19" t="s">
        <v>15</v>
      </c>
      <c r="G227" s="19" t="s">
        <v>16</v>
      </c>
      <c r="H227" s="20" t="s">
        <v>17</v>
      </c>
      <c r="I227" s="18" t="s">
        <v>18</v>
      </c>
      <c r="J227" s="18"/>
      <c r="K227" s="18"/>
    </row>
    <row r="228" s="3" customFormat="1" ht="22.5" customHeight="1" spans="1:11">
      <c r="A228" s="15"/>
      <c r="B228" s="16"/>
      <c r="C228" s="17"/>
      <c r="D228" s="18"/>
      <c r="E228" s="18"/>
      <c r="F228" s="21"/>
      <c r="G228" s="21"/>
      <c r="H228" s="20"/>
      <c r="I228" s="18" t="s">
        <v>19</v>
      </c>
      <c r="J228" s="18" t="s">
        <v>20</v>
      </c>
      <c r="K228" s="18" t="s">
        <v>21</v>
      </c>
    </row>
    <row r="229" s="3" customFormat="1" ht="38.25" spans="1:11">
      <c r="A229" s="22" t="s">
        <v>22</v>
      </c>
      <c r="B229" s="22" t="s">
        <v>81</v>
      </c>
      <c r="C229" s="18" t="s">
        <v>148</v>
      </c>
      <c r="D229" s="29" t="s">
        <v>149</v>
      </c>
      <c r="E229" s="26" t="s">
        <v>84</v>
      </c>
      <c r="F229" s="26">
        <v>20.43</v>
      </c>
      <c r="G229" s="27">
        <f t="shared" ref="G229:G233" si="13">F229*1.25</f>
        <v>25.5375</v>
      </c>
      <c r="H229" s="28">
        <v>291</v>
      </c>
      <c r="I229" s="26">
        <v>5.1</v>
      </c>
      <c r="J229" s="26">
        <v>10.72</v>
      </c>
      <c r="K229" s="28">
        <v>43.4</v>
      </c>
    </row>
    <row r="230" s="3" customFormat="1" ht="38.25" spans="1:11">
      <c r="A230" s="22"/>
      <c r="B230" s="22" t="s">
        <v>87</v>
      </c>
      <c r="C230" s="18" t="s">
        <v>134</v>
      </c>
      <c r="D230" s="24" t="s">
        <v>89</v>
      </c>
      <c r="E230" s="25" t="s">
        <v>90</v>
      </c>
      <c r="F230" s="26">
        <v>20.75</v>
      </c>
      <c r="G230" s="27">
        <v>25.93</v>
      </c>
      <c r="H230" s="28">
        <v>227.5</v>
      </c>
      <c r="I230" s="26">
        <v>5.89</v>
      </c>
      <c r="J230" s="26">
        <v>16.07</v>
      </c>
      <c r="K230" s="28">
        <v>14.94</v>
      </c>
    </row>
    <row r="231" s="3" customFormat="1" ht="25.5" spans="1:11">
      <c r="A231" s="22"/>
      <c r="B231" s="22" t="s">
        <v>31</v>
      </c>
      <c r="C231" s="153" t="s">
        <v>150</v>
      </c>
      <c r="D231" s="154" t="s">
        <v>151</v>
      </c>
      <c r="E231" s="153" t="s">
        <v>60</v>
      </c>
      <c r="F231" s="153">
        <v>11.15</v>
      </c>
      <c r="G231" s="27">
        <f t="shared" si="13"/>
        <v>13.9375</v>
      </c>
      <c r="H231" s="155">
        <v>103.5</v>
      </c>
      <c r="I231" s="155">
        <v>3.1</v>
      </c>
      <c r="J231" s="155">
        <v>2.4</v>
      </c>
      <c r="K231" s="155">
        <v>17.2</v>
      </c>
    </row>
    <row r="232" s="3" customFormat="1" ht="21" customHeight="1" spans="1:11">
      <c r="A232" s="22"/>
      <c r="B232" s="22" t="s">
        <v>35</v>
      </c>
      <c r="C232" s="18"/>
      <c r="D232" s="24" t="s">
        <v>36</v>
      </c>
      <c r="E232" s="26" t="s">
        <v>37</v>
      </c>
      <c r="F232" s="26">
        <v>1.2</v>
      </c>
      <c r="G232" s="27">
        <f t="shared" si="13"/>
        <v>1.5</v>
      </c>
      <c r="H232" s="28">
        <v>116.9</v>
      </c>
      <c r="I232" s="26">
        <v>3.95</v>
      </c>
      <c r="J232" s="26">
        <v>0.5</v>
      </c>
      <c r="K232" s="28">
        <v>24.15</v>
      </c>
    </row>
    <row r="233" s="3" customFormat="1" ht="12.75" customHeight="1" spans="1:11">
      <c r="A233" s="22"/>
      <c r="B233" s="22" t="s">
        <v>35</v>
      </c>
      <c r="C233" s="18"/>
      <c r="D233" s="24" t="s">
        <v>38</v>
      </c>
      <c r="E233" s="26" t="s">
        <v>37</v>
      </c>
      <c r="F233" s="26">
        <v>1.5</v>
      </c>
      <c r="G233" s="27">
        <f t="shared" si="13"/>
        <v>1.875</v>
      </c>
      <c r="H233" s="28">
        <v>129</v>
      </c>
      <c r="I233" s="26">
        <v>4.25</v>
      </c>
      <c r="J233" s="26">
        <v>1.65</v>
      </c>
      <c r="K233" s="28">
        <v>21.25</v>
      </c>
    </row>
    <row r="234" s="3" customFormat="1" ht="12.75" spans="1:11">
      <c r="A234" s="23"/>
      <c r="B234" s="23"/>
      <c r="C234" s="32"/>
      <c r="D234" s="33" t="s">
        <v>39</v>
      </c>
      <c r="E234" s="33">
        <v>575</v>
      </c>
      <c r="F234" s="33">
        <f>SUM(F229:F233)</f>
        <v>55.03</v>
      </c>
      <c r="G234" s="34">
        <v>68.79</v>
      </c>
      <c r="H234" s="35">
        <v>867.9</v>
      </c>
      <c r="I234" s="33">
        <v>22.39</v>
      </c>
      <c r="J234" s="33">
        <v>31.3</v>
      </c>
      <c r="K234" s="35">
        <v>120.94</v>
      </c>
    </row>
    <row r="235" s="3" customFormat="1" ht="38.25" spans="1:11">
      <c r="A235" s="22" t="s">
        <v>40</v>
      </c>
      <c r="B235" s="22" t="s">
        <v>41</v>
      </c>
      <c r="C235" s="23" t="s">
        <v>152</v>
      </c>
      <c r="D235" s="142" t="s">
        <v>116</v>
      </c>
      <c r="E235" s="25" t="s">
        <v>30</v>
      </c>
      <c r="F235" s="26">
        <v>8</v>
      </c>
      <c r="G235" s="27">
        <f t="shared" ref="G235:G239" si="14">F235*1.25</f>
        <v>10</v>
      </c>
      <c r="H235" s="28">
        <v>6.25</v>
      </c>
      <c r="I235" s="26">
        <v>0.5</v>
      </c>
      <c r="J235" s="26">
        <v>0.062</v>
      </c>
      <c r="K235" s="28">
        <v>1.06</v>
      </c>
    </row>
    <row r="236" s="3" customFormat="1" ht="25.5" spans="1:11">
      <c r="A236" s="156"/>
      <c r="B236" s="156" t="s">
        <v>44</v>
      </c>
      <c r="C236" s="23" t="s">
        <v>153</v>
      </c>
      <c r="D236" s="142" t="s">
        <v>154</v>
      </c>
      <c r="E236" s="157" t="s">
        <v>155</v>
      </c>
      <c r="F236" s="157">
        <v>10</v>
      </c>
      <c r="G236" s="27">
        <f t="shared" si="14"/>
        <v>12.5</v>
      </c>
      <c r="H236" s="28">
        <v>144.25</v>
      </c>
      <c r="I236" s="26">
        <v>3.56</v>
      </c>
      <c r="J236" s="26">
        <v>4.6</v>
      </c>
      <c r="K236" s="28">
        <v>18.8</v>
      </c>
    </row>
    <row r="237" s="3" customFormat="1" ht="25.5" spans="1:11">
      <c r="A237" s="158"/>
      <c r="B237" s="158"/>
      <c r="C237" s="18" t="s">
        <v>156</v>
      </c>
      <c r="D237" s="159"/>
      <c r="E237" s="160"/>
      <c r="F237" s="160"/>
      <c r="G237" s="27"/>
      <c r="H237" s="28">
        <v>67.6</v>
      </c>
      <c r="I237" s="26">
        <v>2.05</v>
      </c>
      <c r="J237" s="26">
        <v>1.9</v>
      </c>
      <c r="K237" s="28">
        <v>9.01</v>
      </c>
    </row>
    <row r="238" s="3" customFormat="1" ht="25.5" spans="1:11">
      <c r="A238" s="23"/>
      <c r="B238" s="23" t="s">
        <v>48</v>
      </c>
      <c r="C238" s="23" t="s">
        <v>157</v>
      </c>
      <c r="D238" s="161" t="s">
        <v>158</v>
      </c>
      <c r="E238" s="26" t="s">
        <v>159</v>
      </c>
      <c r="F238" s="26">
        <v>42.68</v>
      </c>
      <c r="G238" s="27">
        <f t="shared" si="14"/>
        <v>53.35</v>
      </c>
      <c r="H238" s="28">
        <v>210</v>
      </c>
      <c r="I238" s="26">
        <v>19.5</v>
      </c>
      <c r="J238" s="26">
        <v>9.9</v>
      </c>
      <c r="K238" s="28">
        <v>7.6</v>
      </c>
    </row>
    <row r="239" s="3" customFormat="1" ht="25.5" spans="1:11">
      <c r="A239" s="22"/>
      <c r="B239" s="22" t="s">
        <v>54</v>
      </c>
      <c r="C239" s="23" t="s">
        <v>111</v>
      </c>
      <c r="D239" s="24" t="s">
        <v>112</v>
      </c>
      <c r="E239" s="30" t="s">
        <v>60</v>
      </c>
      <c r="F239" s="30">
        <v>14.4</v>
      </c>
      <c r="G239" s="27">
        <f t="shared" si="14"/>
        <v>18</v>
      </c>
      <c r="H239" s="28">
        <v>230.47</v>
      </c>
      <c r="I239" s="26">
        <v>4.13</v>
      </c>
      <c r="J239" s="26">
        <v>12.2</v>
      </c>
      <c r="K239" s="28">
        <v>24</v>
      </c>
    </row>
    <row r="240" s="3" customFormat="1" ht="25.5" spans="1:11">
      <c r="A240" s="22"/>
      <c r="B240" s="22" t="s">
        <v>31</v>
      </c>
      <c r="C240" s="23" t="s">
        <v>113</v>
      </c>
      <c r="D240" s="36" t="s">
        <v>114</v>
      </c>
      <c r="E240" s="26" t="s">
        <v>60</v>
      </c>
      <c r="F240" s="26">
        <v>3.19</v>
      </c>
      <c r="G240" s="27">
        <v>3.98</v>
      </c>
      <c r="H240" s="28">
        <v>132.8</v>
      </c>
      <c r="I240" s="26">
        <v>0.66</v>
      </c>
      <c r="J240" s="26">
        <v>0.09</v>
      </c>
      <c r="K240" s="28">
        <v>32.01</v>
      </c>
    </row>
    <row r="241" s="3" customFormat="1" customHeight="1" spans="1:11">
      <c r="A241" s="22"/>
      <c r="B241" s="22" t="s">
        <v>35</v>
      </c>
      <c r="C241" s="18"/>
      <c r="D241" s="24" t="s">
        <v>38</v>
      </c>
      <c r="E241" s="26" t="s">
        <v>37</v>
      </c>
      <c r="F241" s="26">
        <v>1.5</v>
      </c>
      <c r="G241" s="27">
        <f t="shared" ref="G241:G245" si="15">F241*1.25</f>
        <v>1.875</v>
      </c>
      <c r="H241" s="28">
        <v>129</v>
      </c>
      <c r="I241" s="26">
        <v>4.25</v>
      </c>
      <c r="J241" s="26">
        <v>1.65</v>
      </c>
      <c r="K241" s="28">
        <v>21.25</v>
      </c>
    </row>
    <row r="242" s="3" customFormat="1" customHeight="1" spans="1:11">
      <c r="A242" s="22"/>
      <c r="B242" s="22" t="s">
        <v>35</v>
      </c>
      <c r="C242" s="18"/>
      <c r="D242" s="24" t="s">
        <v>91</v>
      </c>
      <c r="E242" s="26" t="s">
        <v>37</v>
      </c>
      <c r="F242" s="26">
        <v>1.2</v>
      </c>
      <c r="G242" s="27">
        <f t="shared" si="15"/>
        <v>1.5</v>
      </c>
      <c r="H242" s="28">
        <v>116.9</v>
      </c>
      <c r="I242" s="26">
        <v>3.95</v>
      </c>
      <c r="J242" s="26">
        <v>0.5</v>
      </c>
      <c r="K242" s="28">
        <v>24.15</v>
      </c>
    </row>
    <row r="243" s="3" customFormat="1" ht="12.75" spans="1:11">
      <c r="A243" s="37"/>
      <c r="C243" s="38"/>
      <c r="D243" s="33" t="s">
        <v>61</v>
      </c>
      <c r="E243" s="33">
        <v>1065</v>
      </c>
      <c r="F243" s="87">
        <f>SUM(F235:F242)</f>
        <v>80.97</v>
      </c>
      <c r="G243" s="34">
        <f>SUM(G235:G242)</f>
        <v>101.205</v>
      </c>
      <c r="H243" s="35">
        <f t="shared" ref="H243:K243" si="16">SUM(H235:H242)</f>
        <v>1037.27</v>
      </c>
      <c r="I243" s="33">
        <f t="shared" si="16"/>
        <v>38.6</v>
      </c>
      <c r="J243" s="33">
        <f t="shared" si="16"/>
        <v>30.902</v>
      </c>
      <c r="K243" s="35">
        <f t="shared" si="16"/>
        <v>137.88</v>
      </c>
    </row>
    <row r="244" s="3" customFormat="1" ht="25.5" spans="1:11">
      <c r="A244" s="22" t="s">
        <v>62</v>
      </c>
      <c r="B244" s="22" t="s">
        <v>160</v>
      </c>
      <c r="C244" s="23"/>
      <c r="D244" s="24" t="s">
        <v>161</v>
      </c>
      <c r="E244" s="26" t="s">
        <v>30</v>
      </c>
      <c r="F244" s="26">
        <v>30.8</v>
      </c>
      <c r="G244" s="27">
        <f t="shared" si="15"/>
        <v>38.5</v>
      </c>
      <c r="H244" s="28">
        <v>138</v>
      </c>
      <c r="I244" s="26">
        <v>3.7</v>
      </c>
      <c r="J244" s="26">
        <v>15</v>
      </c>
      <c r="K244" s="28">
        <v>22.4</v>
      </c>
    </row>
    <row r="245" s="3" customFormat="1" ht="25.5" spans="1:11">
      <c r="A245" s="22"/>
      <c r="B245" s="22" t="s">
        <v>65</v>
      </c>
      <c r="C245" s="18" t="s">
        <v>162</v>
      </c>
      <c r="D245" s="24" t="s">
        <v>67</v>
      </c>
      <c r="E245" s="26" t="s">
        <v>60</v>
      </c>
      <c r="F245" s="147">
        <v>18</v>
      </c>
      <c r="G245" s="27">
        <f t="shared" si="15"/>
        <v>22.5</v>
      </c>
      <c r="H245" s="28">
        <v>60.45</v>
      </c>
      <c r="I245" s="26">
        <v>0.6</v>
      </c>
      <c r="J245" s="26">
        <v>0.6</v>
      </c>
      <c r="K245" s="28">
        <v>13.35</v>
      </c>
    </row>
    <row r="246" s="3" customFormat="1" ht="12.75" spans="1:11">
      <c r="A246" s="23"/>
      <c r="B246" s="23"/>
      <c r="C246" s="32"/>
      <c r="D246" s="33" t="s">
        <v>71</v>
      </c>
      <c r="E246" s="33">
        <v>250</v>
      </c>
      <c r="F246" s="87">
        <f>SUM(F244:F245)</f>
        <v>48.8</v>
      </c>
      <c r="G246" s="87">
        <f>SUM(G244:G245)</f>
        <v>61</v>
      </c>
      <c r="H246" s="35">
        <f t="shared" ref="F246:K246" si="17">SUM(H244:H245)</f>
        <v>198.45</v>
      </c>
      <c r="I246" s="33">
        <f t="shared" si="17"/>
        <v>4.3</v>
      </c>
      <c r="J246" s="33">
        <f t="shared" si="17"/>
        <v>15.6</v>
      </c>
      <c r="K246" s="35">
        <f t="shared" si="17"/>
        <v>35.75</v>
      </c>
    </row>
    <row r="247" s="3" customFormat="1" ht="12.75" spans="1:11">
      <c r="A247" s="23"/>
      <c r="B247" s="23"/>
      <c r="C247" s="32"/>
      <c r="D247" s="33" t="s">
        <v>163</v>
      </c>
      <c r="E247" s="33">
        <f t="shared" ref="E247:K247" si="18">E246+E243+E234</f>
        <v>1890</v>
      </c>
      <c r="F247" s="34">
        <f t="shared" si="18"/>
        <v>184.8</v>
      </c>
      <c r="G247" s="34">
        <f t="shared" si="18"/>
        <v>230.995</v>
      </c>
      <c r="H247" s="35">
        <f t="shared" si="18"/>
        <v>2103.62</v>
      </c>
      <c r="I247" s="33">
        <f t="shared" si="18"/>
        <v>65.29</v>
      </c>
      <c r="J247" s="33">
        <f t="shared" si="18"/>
        <v>77.802</v>
      </c>
      <c r="K247" s="35">
        <f t="shared" si="18"/>
        <v>294.57</v>
      </c>
    </row>
    <row r="248" s="5" customFormat="1" ht="26.1" customHeight="1" spans="1:11">
      <c r="A248" s="41" t="s">
        <v>73</v>
      </c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="2" customFormat="1" ht="12.75" spans="1:2">
      <c r="A249" s="42"/>
      <c r="B249" s="42"/>
    </row>
    <row r="250" s="2" customFormat="1" ht="12.75" spans="1:6">
      <c r="A250" s="43"/>
      <c r="B250" s="43"/>
      <c r="C250" s="2" t="s">
        <v>74</v>
      </c>
      <c r="F250" s="148"/>
    </row>
    <row r="251" s="2" customFormat="1" ht="12.75" spans="1:7">
      <c r="A251" s="43"/>
      <c r="B251" s="43"/>
      <c r="G251" s="148"/>
    </row>
    <row r="252" s="2" customFormat="1" ht="12.75" spans="1:3">
      <c r="A252" s="43"/>
      <c r="B252" s="43"/>
      <c r="C252" s="2" t="s">
        <v>75</v>
      </c>
    </row>
    <row r="253" s="1" customFormat="1" ht="12.75" spans="1:11">
      <c r="A253" s="6"/>
      <c r="B253" s="6"/>
      <c r="C253" s="6"/>
      <c r="E253" s="6"/>
      <c r="F253" s="6"/>
      <c r="G253" s="6"/>
      <c r="H253" s="6"/>
      <c r="I253" s="6"/>
      <c r="J253" s="6"/>
      <c r="K253" s="6"/>
    </row>
    <row r="254" s="2" customFormat="1" ht="12.75" spans="3:4">
      <c r="C254" s="2" t="s">
        <v>76</v>
      </c>
      <c r="D254" s="43"/>
    </row>
    <row r="255" s="2" customFormat="1" ht="12.75" spans="1:2">
      <c r="A255" s="43"/>
      <c r="B255" s="43"/>
    </row>
    <row r="256" s="2" customFormat="1" ht="12.75" spans="3:3">
      <c r="C256" s="2" t="s">
        <v>77</v>
      </c>
    </row>
    <row r="257" s="1" customFormat="1" ht="12.75" spans="1:11">
      <c r="A257" s="6"/>
      <c r="B257" s="6"/>
      <c r="C257" s="6"/>
      <c r="E257" s="6"/>
      <c r="F257" s="6"/>
      <c r="G257" s="6"/>
      <c r="H257" s="6"/>
      <c r="I257" s="6"/>
      <c r="J257" s="6"/>
      <c r="K257" s="6"/>
    </row>
    <row r="258" s="1" customFormat="1" ht="12.75" spans="1:11">
      <c r="A258" s="6"/>
      <c r="B258" s="6"/>
      <c r="C258" s="6"/>
      <c r="E258" s="6"/>
      <c r="F258" s="6"/>
      <c r="G258" s="6"/>
      <c r="H258" s="6"/>
      <c r="I258" s="6"/>
      <c r="J258" s="6"/>
      <c r="K258" s="6"/>
    </row>
    <row r="259" s="1" customFormat="1" ht="12.75" spans="1:11">
      <c r="A259" s="6"/>
      <c r="B259" s="6"/>
      <c r="C259" s="6"/>
      <c r="E259" s="6"/>
      <c r="F259" s="6"/>
      <c r="G259" s="6"/>
      <c r="H259" s="6"/>
      <c r="I259" s="6"/>
      <c r="J259" s="6"/>
      <c r="K259" s="6"/>
    </row>
    <row r="260" s="1" customFormat="1" ht="12.75" spans="1:11">
      <c r="A260" s="6"/>
      <c r="B260" s="6"/>
      <c r="C260" s="6"/>
      <c r="E260" s="6"/>
      <c r="F260" s="6"/>
      <c r="G260" s="6"/>
      <c r="H260" s="6"/>
      <c r="I260" s="6"/>
      <c r="J260" s="6"/>
      <c r="K260" s="6"/>
    </row>
    <row r="261" s="1" customFormat="1" ht="12.75" spans="1:11">
      <c r="A261" s="6"/>
      <c r="B261" s="6"/>
      <c r="C261" s="6"/>
      <c r="E261" s="6"/>
      <c r="F261" s="6"/>
      <c r="G261" s="6"/>
      <c r="H261" s="6"/>
      <c r="I261" s="6"/>
      <c r="J261" s="6"/>
      <c r="K261" s="6"/>
    </row>
    <row r="262" s="1" customFormat="1" ht="12.75" spans="1:11">
      <c r="A262" s="6"/>
      <c r="B262" s="6"/>
      <c r="C262" s="6"/>
      <c r="E262" s="6"/>
      <c r="F262" s="6"/>
      <c r="G262" s="6"/>
      <c r="H262" s="6"/>
      <c r="I262" s="6"/>
      <c r="J262" s="6"/>
      <c r="K262" s="6"/>
    </row>
    <row r="263" s="1" customFormat="1" ht="12.75" spans="1:11">
      <c r="A263" s="6"/>
      <c r="B263" s="6"/>
      <c r="C263" s="6"/>
      <c r="E263" s="6"/>
      <c r="F263" s="6"/>
      <c r="G263" s="6"/>
      <c r="H263" s="6"/>
      <c r="I263" s="6"/>
      <c r="J263" s="6"/>
      <c r="K263" s="6"/>
    </row>
    <row r="264" s="1" customFormat="1" ht="12.75" spans="1:11">
      <c r="A264" s="6"/>
      <c r="B264" s="6"/>
      <c r="C264" s="6"/>
      <c r="E264" s="6"/>
      <c r="F264" s="6"/>
      <c r="G264" s="6"/>
      <c r="H264" s="6"/>
      <c r="I264" s="6"/>
      <c r="J264" s="6"/>
      <c r="K264" s="6"/>
    </row>
    <row r="265" s="1" customFormat="1" ht="12.75" spans="1:11">
      <c r="A265" s="6"/>
      <c r="B265" s="6"/>
      <c r="C265" s="6"/>
      <c r="E265" s="6"/>
      <c r="F265" s="6"/>
      <c r="G265" s="6"/>
      <c r="H265" s="6"/>
      <c r="I265" s="6"/>
      <c r="J265" s="6"/>
      <c r="K265" s="6"/>
    </row>
    <row r="266" s="1" customFormat="1" ht="12.75" spans="1:11">
      <c r="A266" s="6"/>
      <c r="B266" s="6"/>
      <c r="C266" s="6"/>
      <c r="E266" s="6"/>
      <c r="F266" s="6"/>
      <c r="G266" s="6"/>
      <c r="H266" s="6"/>
      <c r="I266" s="6"/>
      <c r="J266" s="6"/>
      <c r="K266" s="6"/>
    </row>
  </sheetData>
  <mergeCells count="84">
    <mergeCell ref="B1:C1"/>
    <mergeCell ref="H1:K1"/>
    <mergeCell ref="B2:C2"/>
    <mergeCell ref="H2:K2"/>
    <mergeCell ref="B3:C3"/>
    <mergeCell ref="H3:K3"/>
    <mergeCell ref="B4:D4"/>
    <mergeCell ref="I6:K6"/>
    <mergeCell ref="A28:K28"/>
    <mergeCell ref="B53:C53"/>
    <mergeCell ref="H53:I53"/>
    <mergeCell ref="B54:C54"/>
    <mergeCell ref="H54:J54"/>
    <mergeCell ref="B55:C55"/>
    <mergeCell ref="B59:D59"/>
    <mergeCell ref="I61:K61"/>
    <mergeCell ref="A81:K81"/>
    <mergeCell ref="B108:C108"/>
    <mergeCell ref="H108:I108"/>
    <mergeCell ref="B109:C109"/>
    <mergeCell ref="H109:J109"/>
    <mergeCell ref="B110:C110"/>
    <mergeCell ref="B116:D116"/>
    <mergeCell ref="I118:K118"/>
    <mergeCell ref="A140:K140"/>
    <mergeCell ref="B164:C164"/>
    <mergeCell ref="B165:C165"/>
    <mergeCell ref="H165:I165"/>
    <mergeCell ref="B166:C166"/>
    <mergeCell ref="H166:J166"/>
    <mergeCell ref="B174:D174"/>
    <mergeCell ref="I176:K176"/>
    <mergeCell ref="A197:K197"/>
    <mergeCell ref="B219:C219"/>
    <mergeCell ref="H219:I219"/>
    <mergeCell ref="B220:C220"/>
    <mergeCell ref="H220:J220"/>
    <mergeCell ref="B221:C221"/>
    <mergeCell ref="B225:D225"/>
    <mergeCell ref="I227:K227"/>
    <mergeCell ref="A248:K248"/>
    <mergeCell ref="A6:A7"/>
    <mergeCell ref="A61:A62"/>
    <mergeCell ref="A118:A119"/>
    <mergeCell ref="A176:A177"/>
    <mergeCell ref="A227:A228"/>
    <mergeCell ref="B6:B7"/>
    <mergeCell ref="B61:B62"/>
    <mergeCell ref="B118:B119"/>
    <mergeCell ref="B176:B177"/>
    <mergeCell ref="B227:B228"/>
    <mergeCell ref="C6:C7"/>
    <mergeCell ref="C61:C62"/>
    <mergeCell ref="C118:C119"/>
    <mergeCell ref="C176:C177"/>
    <mergeCell ref="C227:C228"/>
    <mergeCell ref="D6:D7"/>
    <mergeCell ref="D61:D62"/>
    <mergeCell ref="D118:D119"/>
    <mergeCell ref="D176:D177"/>
    <mergeCell ref="D227:D228"/>
    <mergeCell ref="D236:D237"/>
    <mergeCell ref="E6:E7"/>
    <mergeCell ref="E16:E17"/>
    <mergeCell ref="E61:E62"/>
    <mergeCell ref="E118:E119"/>
    <mergeCell ref="E176:E177"/>
    <mergeCell ref="E227:E228"/>
    <mergeCell ref="E236:E237"/>
    <mergeCell ref="F6:F7"/>
    <mergeCell ref="F61:F62"/>
    <mergeCell ref="F118:F119"/>
    <mergeCell ref="F176:F177"/>
    <mergeCell ref="F227:F228"/>
    <mergeCell ref="G6:G7"/>
    <mergeCell ref="G61:G62"/>
    <mergeCell ref="G118:G119"/>
    <mergeCell ref="G176:G177"/>
    <mergeCell ref="G227:G228"/>
    <mergeCell ref="H6:H7"/>
    <mergeCell ref="H61:H62"/>
    <mergeCell ref="H118:H119"/>
    <mergeCell ref="H176:H177"/>
    <mergeCell ref="H227:H228"/>
  </mergeCells>
  <pageMargins left="0.196527777777778" right="0.196527777777778" top="0.751388888888889" bottom="0.751388888888889" header="0.298611111111111" footer="0.298611111111111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8"/>
  <sheetViews>
    <sheetView view="pageBreakPreview" zoomScaleNormal="100" topLeftCell="A150" workbookViewId="0">
      <selection activeCell="C218" sqref="C218:C219"/>
    </sheetView>
  </sheetViews>
  <sheetFormatPr defaultColWidth="9.14285714285714" defaultRowHeight="15"/>
  <cols>
    <col min="4" max="4" width="36.8571428571429" customWidth="1"/>
  </cols>
  <sheetData>
    <row r="1" s="1" customFormat="1" ht="12.75" spans="1:11">
      <c r="A1" s="6"/>
      <c r="B1" s="1" t="s">
        <v>0</v>
      </c>
      <c r="C1" s="7"/>
      <c r="E1" s="6"/>
      <c r="F1" s="6"/>
      <c r="G1" s="6"/>
      <c r="H1" s="1" t="s">
        <v>1</v>
      </c>
      <c r="I1" s="7"/>
      <c r="J1" s="2"/>
      <c r="K1" s="6"/>
    </row>
    <row r="2" s="1" customFormat="1" ht="12.75" spans="1:11">
      <c r="A2" s="6"/>
      <c r="B2" s="1" t="s">
        <v>2</v>
      </c>
      <c r="C2" s="7"/>
      <c r="E2" s="6"/>
      <c r="F2" s="6"/>
      <c r="G2" s="6"/>
      <c r="H2" s="1" t="s">
        <v>78</v>
      </c>
      <c r="I2" s="7"/>
      <c r="J2" s="7"/>
      <c r="K2" s="6"/>
    </row>
    <row r="3" s="1" customFormat="1" customHeight="1" spans="1:11">
      <c r="A3" s="6"/>
      <c r="B3" s="1" t="s">
        <v>4</v>
      </c>
      <c r="C3" s="7"/>
      <c r="E3" s="6"/>
      <c r="F3" s="6"/>
      <c r="G3" s="6"/>
      <c r="H3" s="6"/>
      <c r="I3" s="6"/>
      <c r="J3" s="6"/>
      <c r="K3" s="6"/>
    </row>
    <row r="4" s="2" customFormat="1" ht="12.75" spans="1:11">
      <c r="A4" s="8"/>
      <c r="B4" s="8"/>
      <c r="C4" s="8"/>
      <c r="D4" s="8"/>
      <c r="E4" s="8"/>
      <c r="F4" s="8"/>
      <c r="G4" s="8"/>
      <c r="H4" s="9"/>
      <c r="I4" s="9"/>
      <c r="J4" s="9"/>
      <c r="K4" s="9"/>
    </row>
    <row r="5" s="2" customFormat="1" ht="12.75" spans="1:11">
      <c r="A5" s="8"/>
      <c r="B5" s="8"/>
      <c r="C5" s="8"/>
      <c r="D5" s="8"/>
      <c r="E5" s="8"/>
      <c r="F5" s="8"/>
      <c r="G5" s="8"/>
      <c r="H5" s="9"/>
      <c r="I5" s="9"/>
      <c r="J5" s="9"/>
      <c r="K5" s="9"/>
    </row>
    <row r="6" s="2" customFormat="1" ht="12.75" spans="1:11">
      <c r="A6" s="8"/>
      <c r="B6" s="8"/>
      <c r="C6" s="8"/>
      <c r="D6" s="8"/>
      <c r="E6" s="8"/>
      <c r="F6" s="8"/>
      <c r="G6" s="8"/>
      <c r="H6" s="10" t="s">
        <v>164</v>
      </c>
      <c r="I6" s="10"/>
      <c r="J6" s="10"/>
      <c r="K6" s="10"/>
    </row>
    <row r="7" s="2" customFormat="1" ht="12.75" spans="1:11">
      <c r="A7" s="8" t="s">
        <v>6</v>
      </c>
      <c r="B7" s="11"/>
      <c r="C7" s="12"/>
      <c r="D7" s="13"/>
      <c r="E7" s="8" t="s">
        <v>7</v>
      </c>
      <c r="F7" s="8"/>
      <c r="G7" s="14"/>
      <c r="H7" s="8"/>
      <c r="I7" s="8"/>
      <c r="J7" s="8" t="s">
        <v>8</v>
      </c>
      <c r="K7" s="14" t="s">
        <v>165</v>
      </c>
    </row>
    <row r="8" s="2" customFormat="1" ht="7.5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="3" customFormat="1" ht="12.75" spans="1:11">
      <c r="A9" s="15" t="s">
        <v>10</v>
      </c>
      <c r="B9" s="16" t="s">
        <v>11</v>
      </c>
      <c r="C9" s="17" t="s">
        <v>12</v>
      </c>
      <c r="D9" s="18" t="s">
        <v>13</v>
      </c>
      <c r="E9" s="18" t="s">
        <v>166</v>
      </c>
      <c r="F9" s="19" t="s">
        <v>15</v>
      </c>
      <c r="G9" s="19" t="s">
        <v>16</v>
      </c>
      <c r="H9" s="20" t="s">
        <v>17</v>
      </c>
      <c r="I9" s="18" t="s">
        <v>18</v>
      </c>
      <c r="J9" s="18"/>
      <c r="K9" s="18"/>
    </row>
    <row r="10" s="3" customFormat="1" ht="42.75" customHeight="1" spans="1:11">
      <c r="A10" s="15"/>
      <c r="B10" s="16"/>
      <c r="C10" s="17"/>
      <c r="D10" s="18"/>
      <c r="E10" s="18"/>
      <c r="F10" s="21"/>
      <c r="G10" s="21"/>
      <c r="H10" s="20"/>
      <c r="I10" s="18" t="s">
        <v>19</v>
      </c>
      <c r="J10" s="18" t="s">
        <v>20</v>
      </c>
      <c r="K10" s="18" t="s">
        <v>21</v>
      </c>
    </row>
    <row r="11" s="3" customFormat="1" ht="28.5" customHeight="1" spans="1:11">
      <c r="A11" s="22" t="s">
        <v>22</v>
      </c>
      <c r="B11" s="22" t="s">
        <v>41</v>
      </c>
      <c r="C11" s="23" t="s">
        <v>42</v>
      </c>
      <c r="D11" s="24" t="s">
        <v>135</v>
      </c>
      <c r="E11" s="25" t="s">
        <v>30</v>
      </c>
      <c r="F11" s="26">
        <v>10</v>
      </c>
      <c r="G11" s="27">
        <f t="shared" ref="G11:G13" si="0">F11*1.25</f>
        <v>12.5</v>
      </c>
      <c r="H11" s="28">
        <v>11</v>
      </c>
      <c r="I11" s="26">
        <v>0.55</v>
      </c>
      <c r="J11" s="26">
        <v>0.1</v>
      </c>
      <c r="K11" s="28">
        <v>1.9</v>
      </c>
    </row>
    <row r="12" s="3" customFormat="1" ht="27" customHeight="1" spans="1:11">
      <c r="A12" s="23"/>
      <c r="B12" s="23" t="s">
        <v>48</v>
      </c>
      <c r="C12" s="23" t="s">
        <v>167</v>
      </c>
      <c r="D12" s="29" t="s">
        <v>168</v>
      </c>
      <c r="E12" s="25" t="s">
        <v>169</v>
      </c>
      <c r="F12" s="27">
        <v>34.36</v>
      </c>
      <c r="G12" s="27">
        <f t="shared" si="0"/>
        <v>42.95</v>
      </c>
      <c r="H12" s="28">
        <v>181.07</v>
      </c>
      <c r="I12" s="26">
        <v>14.43</v>
      </c>
      <c r="J12" s="26">
        <v>10.27</v>
      </c>
      <c r="K12" s="28">
        <v>7.76</v>
      </c>
    </row>
    <row r="13" s="3" customFormat="1" ht="33" customHeight="1" spans="1:11">
      <c r="A13" s="22"/>
      <c r="B13" s="22" t="s">
        <v>54</v>
      </c>
      <c r="C13" s="23" t="s">
        <v>111</v>
      </c>
      <c r="D13" s="29" t="s">
        <v>112</v>
      </c>
      <c r="E13" s="30" t="s">
        <v>60</v>
      </c>
      <c r="F13" s="31">
        <v>14.4</v>
      </c>
      <c r="G13" s="27">
        <f t="shared" si="0"/>
        <v>18</v>
      </c>
      <c r="H13" s="28">
        <v>230.47</v>
      </c>
      <c r="I13" s="26">
        <v>4.13</v>
      </c>
      <c r="J13" s="26">
        <v>12.2</v>
      </c>
      <c r="K13" s="28">
        <v>24</v>
      </c>
    </row>
    <row r="14" s="3" customFormat="1" ht="24.95" customHeight="1" spans="1:11">
      <c r="A14" s="22"/>
      <c r="B14" s="22" t="s">
        <v>31</v>
      </c>
      <c r="C14" s="23" t="s">
        <v>170</v>
      </c>
      <c r="D14" s="24" t="s">
        <v>171</v>
      </c>
      <c r="E14" s="26" t="s">
        <v>34</v>
      </c>
      <c r="F14" s="30">
        <v>3.59</v>
      </c>
      <c r="G14" s="27">
        <v>4.48</v>
      </c>
      <c r="H14" s="28">
        <v>60</v>
      </c>
      <c r="I14" s="26">
        <v>0.07</v>
      </c>
      <c r="J14" s="26">
        <v>0.02</v>
      </c>
      <c r="K14" s="28">
        <v>15</v>
      </c>
    </row>
    <row r="15" s="3" customFormat="1" ht="27.75" customHeight="1" spans="1:11">
      <c r="A15" s="22"/>
      <c r="B15" s="22" t="s">
        <v>35</v>
      </c>
      <c r="C15" s="18"/>
      <c r="D15" s="24" t="s">
        <v>36</v>
      </c>
      <c r="E15" s="26" t="s">
        <v>37</v>
      </c>
      <c r="F15" s="26">
        <v>1.2</v>
      </c>
      <c r="G15" s="27">
        <f t="shared" ref="G15:G21" si="1">F15*1.25</f>
        <v>1.5</v>
      </c>
      <c r="H15" s="28">
        <v>116.9</v>
      </c>
      <c r="I15" s="26">
        <v>3.95</v>
      </c>
      <c r="J15" s="26">
        <v>0.5</v>
      </c>
      <c r="K15" s="28">
        <v>24.15</v>
      </c>
    </row>
    <row r="16" s="3" customFormat="1" ht="12.75" customHeight="1" spans="1:11">
      <c r="A16" s="22"/>
      <c r="B16" s="22" t="s">
        <v>35</v>
      </c>
      <c r="C16" s="18"/>
      <c r="D16" s="24" t="s">
        <v>38</v>
      </c>
      <c r="E16" s="26" t="s">
        <v>37</v>
      </c>
      <c r="F16" s="26">
        <v>1.5</v>
      </c>
      <c r="G16" s="27">
        <f t="shared" si="1"/>
        <v>1.875</v>
      </c>
      <c r="H16" s="28">
        <v>129</v>
      </c>
      <c r="I16" s="26">
        <v>4.25</v>
      </c>
      <c r="J16" s="26">
        <v>1.65</v>
      </c>
      <c r="K16" s="28">
        <v>21.25</v>
      </c>
    </row>
    <row r="17" s="4" customFormat="1" ht="12.75" spans="1:11">
      <c r="A17" s="23"/>
      <c r="B17" s="23"/>
      <c r="C17" s="32"/>
      <c r="D17" s="33" t="s">
        <v>39</v>
      </c>
      <c r="E17" s="33">
        <v>694</v>
      </c>
      <c r="F17" s="33">
        <f>SUM(F11:F16)</f>
        <v>65.05</v>
      </c>
      <c r="G17" s="34">
        <f>SUM(G11:G16)</f>
        <v>81.305</v>
      </c>
      <c r="H17" s="35">
        <f t="shared" ref="H17:K17" si="2">SUM(H12:H15)</f>
        <v>588.44</v>
      </c>
      <c r="I17" s="33">
        <f t="shared" si="2"/>
        <v>22.58</v>
      </c>
      <c r="J17" s="33">
        <f t="shared" si="2"/>
        <v>22.99</v>
      </c>
      <c r="K17" s="35">
        <f t="shared" si="2"/>
        <v>70.91</v>
      </c>
    </row>
    <row r="18" s="3" customFormat="1" ht="39" customHeight="1" spans="1:11">
      <c r="A18" s="22" t="s">
        <v>40</v>
      </c>
      <c r="B18" s="22" t="s">
        <v>41</v>
      </c>
      <c r="C18" s="23" t="s">
        <v>42</v>
      </c>
      <c r="D18" s="24" t="s">
        <v>43</v>
      </c>
      <c r="E18" s="25" t="s">
        <v>30</v>
      </c>
      <c r="F18" s="26">
        <v>6.4</v>
      </c>
      <c r="G18" s="27">
        <f t="shared" si="1"/>
        <v>8</v>
      </c>
      <c r="H18" s="28">
        <v>5</v>
      </c>
      <c r="I18" s="26">
        <v>0.4</v>
      </c>
      <c r="J18" s="26">
        <v>0.05</v>
      </c>
      <c r="K18" s="28">
        <v>0.85</v>
      </c>
    </row>
    <row r="19" s="3" customFormat="1" ht="29" customHeight="1" spans="1:11">
      <c r="A19" s="22"/>
      <c r="B19" s="22" t="s">
        <v>44</v>
      </c>
      <c r="C19" s="23" t="s">
        <v>136</v>
      </c>
      <c r="D19" s="24" t="s">
        <v>137</v>
      </c>
      <c r="E19" s="26" t="s">
        <v>47</v>
      </c>
      <c r="F19" s="26">
        <v>8</v>
      </c>
      <c r="G19" s="27">
        <f t="shared" si="1"/>
        <v>10</v>
      </c>
      <c r="H19" s="28">
        <v>148.25</v>
      </c>
      <c r="I19" s="26">
        <v>5.49</v>
      </c>
      <c r="J19" s="26">
        <v>5.27</v>
      </c>
      <c r="K19" s="28">
        <v>16.54</v>
      </c>
    </row>
    <row r="20" s="3" customFormat="1" ht="26.25" customHeight="1" spans="1:11">
      <c r="A20" s="22"/>
      <c r="B20" s="22" t="s">
        <v>48</v>
      </c>
      <c r="C20" s="23" t="s">
        <v>172</v>
      </c>
      <c r="D20" s="29" t="s">
        <v>173</v>
      </c>
      <c r="E20" s="26" t="s">
        <v>140</v>
      </c>
      <c r="F20" s="26">
        <v>42.47</v>
      </c>
      <c r="G20" s="27">
        <f t="shared" si="1"/>
        <v>53.0875</v>
      </c>
      <c r="H20" s="28">
        <v>344</v>
      </c>
      <c r="I20" s="26">
        <v>16.5</v>
      </c>
      <c r="J20" s="26">
        <v>24.2</v>
      </c>
      <c r="K20" s="28">
        <v>14.3</v>
      </c>
    </row>
    <row r="21" s="3" customFormat="1" ht="26.25" customHeight="1" spans="1:11">
      <c r="A21" s="22"/>
      <c r="B21" s="22" t="s">
        <v>27</v>
      </c>
      <c r="C21" s="23" t="s">
        <v>174</v>
      </c>
      <c r="D21" s="29" t="s">
        <v>175</v>
      </c>
      <c r="E21" s="26" t="s">
        <v>176</v>
      </c>
      <c r="F21" s="26">
        <v>8.19</v>
      </c>
      <c r="G21" s="27">
        <f t="shared" si="1"/>
        <v>10.2375</v>
      </c>
      <c r="H21" s="28">
        <v>288</v>
      </c>
      <c r="I21" s="26">
        <v>4.35</v>
      </c>
      <c r="J21" s="26">
        <v>16.7</v>
      </c>
      <c r="K21" s="28">
        <v>30.2</v>
      </c>
    </row>
    <row r="22" s="3" customFormat="1" ht="26.1" customHeight="1" spans="1:11">
      <c r="A22" s="22"/>
      <c r="B22" s="22" t="s">
        <v>31</v>
      </c>
      <c r="C22" s="23" t="s">
        <v>113</v>
      </c>
      <c r="D22" s="36" t="s">
        <v>114</v>
      </c>
      <c r="E22" s="26" t="s">
        <v>60</v>
      </c>
      <c r="F22" s="26">
        <v>3.19</v>
      </c>
      <c r="G22" s="27">
        <v>3.98</v>
      </c>
      <c r="H22" s="28">
        <v>132.8</v>
      </c>
      <c r="I22" s="26">
        <v>0.66</v>
      </c>
      <c r="J22" s="26">
        <v>0.09</v>
      </c>
      <c r="K22" s="28">
        <v>32.01</v>
      </c>
    </row>
    <row r="23" s="3" customFormat="1" customHeight="1" spans="1:11">
      <c r="A23" s="22"/>
      <c r="B23" s="22" t="s">
        <v>35</v>
      </c>
      <c r="C23" s="18"/>
      <c r="D23" s="24" t="s">
        <v>38</v>
      </c>
      <c r="E23" s="26" t="s">
        <v>37</v>
      </c>
      <c r="F23" s="26">
        <v>1.5</v>
      </c>
      <c r="G23" s="27">
        <f t="shared" ref="G23:G28" si="3">F23*1.25</f>
        <v>1.875</v>
      </c>
      <c r="H23" s="28">
        <v>129</v>
      </c>
      <c r="I23" s="26">
        <v>4.25</v>
      </c>
      <c r="J23" s="26">
        <v>1.65</v>
      </c>
      <c r="K23" s="28">
        <v>21.25</v>
      </c>
    </row>
    <row r="24" s="3" customFormat="1" customHeight="1" spans="1:11">
      <c r="A24" s="22"/>
      <c r="B24" s="22" t="s">
        <v>35</v>
      </c>
      <c r="C24" s="18"/>
      <c r="D24" s="24" t="s">
        <v>36</v>
      </c>
      <c r="E24" s="26" t="s">
        <v>37</v>
      </c>
      <c r="F24" s="26">
        <v>1.2</v>
      </c>
      <c r="G24" s="27">
        <f t="shared" si="3"/>
        <v>1.5</v>
      </c>
      <c r="H24" s="28">
        <v>116.9</v>
      </c>
      <c r="I24" s="26">
        <v>3.95</v>
      </c>
      <c r="J24" s="26">
        <v>0.5</v>
      </c>
      <c r="K24" s="28">
        <v>24.15</v>
      </c>
    </row>
    <row r="25" s="4" customFormat="1" ht="12.75" spans="1:11">
      <c r="A25" s="37"/>
      <c r="B25" s="37"/>
      <c r="C25" s="38"/>
      <c r="D25" s="33" t="s">
        <v>61</v>
      </c>
      <c r="E25" s="33">
        <v>940</v>
      </c>
      <c r="F25" s="39">
        <f>SUM(F18:F24)</f>
        <v>70.95</v>
      </c>
      <c r="G25" s="39" t="s">
        <v>177</v>
      </c>
      <c r="H25" s="35">
        <f t="shared" ref="H25:K25" si="4">SUM(H18:H24)</f>
        <v>1163.95</v>
      </c>
      <c r="I25" s="33">
        <f t="shared" si="4"/>
        <v>35.6</v>
      </c>
      <c r="J25" s="33">
        <f t="shared" si="4"/>
        <v>48.46</v>
      </c>
      <c r="K25" s="35">
        <f t="shared" si="4"/>
        <v>139.3</v>
      </c>
    </row>
    <row r="26" s="3" customFormat="1" ht="37.5" customHeight="1" spans="1:11">
      <c r="A26" s="22" t="s">
        <v>62</v>
      </c>
      <c r="B26" s="22" t="s">
        <v>69</v>
      </c>
      <c r="C26" s="23"/>
      <c r="D26" s="24" t="s">
        <v>70</v>
      </c>
      <c r="E26" s="26" t="s">
        <v>60</v>
      </c>
      <c r="F26" s="26">
        <v>16</v>
      </c>
      <c r="G26" s="27">
        <f t="shared" si="3"/>
        <v>20</v>
      </c>
      <c r="H26" s="28">
        <v>83.4</v>
      </c>
      <c r="I26" s="26">
        <v>0.1</v>
      </c>
      <c r="J26" s="26">
        <v>0.2</v>
      </c>
      <c r="K26" s="28">
        <v>19.6</v>
      </c>
    </row>
    <row r="27" s="3" customFormat="1" ht="17.25" customHeight="1" spans="1:11">
      <c r="A27" s="22"/>
      <c r="B27" s="22" t="s">
        <v>63</v>
      </c>
      <c r="C27" s="18"/>
      <c r="D27" s="24" t="s">
        <v>178</v>
      </c>
      <c r="E27" s="25" t="s">
        <v>103</v>
      </c>
      <c r="F27" s="26">
        <v>14.8</v>
      </c>
      <c r="G27" s="27">
        <f t="shared" si="3"/>
        <v>18.5</v>
      </c>
      <c r="H27" s="28">
        <v>232.5</v>
      </c>
      <c r="I27" s="26">
        <v>5.5</v>
      </c>
      <c r="J27" s="26">
        <v>7.16</v>
      </c>
      <c r="K27" s="28">
        <v>36.63</v>
      </c>
    </row>
    <row r="28" s="3" customFormat="1" ht="25.5" customHeight="1" spans="1:11">
      <c r="A28" s="22"/>
      <c r="B28" s="22" t="s">
        <v>65</v>
      </c>
      <c r="C28" s="18" t="s">
        <v>66</v>
      </c>
      <c r="D28" s="24" t="s">
        <v>67</v>
      </c>
      <c r="E28" s="26" t="s">
        <v>68</v>
      </c>
      <c r="F28" s="26">
        <v>18</v>
      </c>
      <c r="G28" s="27">
        <f t="shared" si="3"/>
        <v>22.5</v>
      </c>
      <c r="H28" s="28">
        <v>60.45</v>
      </c>
      <c r="I28" s="26">
        <v>0.6</v>
      </c>
      <c r="J28" s="26">
        <v>0.6</v>
      </c>
      <c r="K28" s="28">
        <v>13.35</v>
      </c>
    </row>
    <row r="29" s="4" customFormat="1" ht="19" customHeight="1" spans="1:11">
      <c r="A29" s="23"/>
      <c r="C29" s="32"/>
      <c r="D29" s="33" t="s">
        <v>71</v>
      </c>
      <c r="E29" s="33">
        <v>425</v>
      </c>
      <c r="F29" s="33">
        <f>SUM(F26:F28)</f>
        <v>48.8</v>
      </c>
      <c r="G29" s="34">
        <f>SUM(G26:G28)</f>
        <v>61</v>
      </c>
      <c r="H29" s="35">
        <f t="shared" ref="H29:K29" si="5">SUM(H26:H28)</f>
        <v>376.35</v>
      </c>
      <c r="I29" s="33">
        <f t="shared" si="5"/>
        <v>6.2</v>
      </c>
      <c r="J29" s="33">
        <f t="shared" si="5"/>
        <v>7.96</v>
      </c>
      <c r="K29" s="35">
        <f t="shared" si="5"/>
        <v>69.58</v>
      </c>
    </row>
    <row r="30" s="4" customFormat="1" ht="19" customHeight="1" spans="1:11">
      <c r="A30" s="23"/>
      <c r="B30" s="23"/>
      <c r="C30" s="32"/>
      <c r="D30" s="33" t="s">
        <v>72</v>
      </c>
      <c r="E30" s="33">
        <f t="shared" ref="E30:K30" si="6">E29+E25+E17</f>
        <v>2059</v>
      </c>
      <c r="F30" s="33">
        <f t="shared" si="6"/>
        <v>184.8</v>
      </c>
      <c r="G30" s="40">
        <f t="shared" si="6"/>
        <v>230.995</v>
      </c>
      <c r="H30" s="35">
        <f t="shared" si="6"/>
        <v>2128.74</v>
      </c>
      <c r="I30" s="33">
        <f t="shared" si="6"/>
        <v>64.38</v>
      </c>
      <c r="J30" s="33">
        <f t="shared" si="6"/>
        <v>79.41</v>
      </c>
      <c r="K30" s="35">
        <f t="shared" si="6"/>
        <v>279.79</v>
      </c>
    </row>
    <row r="31" s="5" customFormat="1" ht="27.95" customHeight="1" spans="1:11">
      <c r="A31" s="41" t="s">
        <v>73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="2" customFormat="1" ht="12.75" spans="1:2">
      <c r="A32" s="42"/>
      <c r="B32" s="42"/>
    </row>
    <row r="33" s="2" customFormat="1" ht="12.75" spans="1:3">
      <c r="A33" s="43"/>
      <c r="B33" s="43"/>
      <c r="C33" s="2" t="s">
        <v>74</v>
      </c>
    </row>
    <row r="34" s="2" customFormat="1" ht="12.75" spans="1:2">
      <c r="A34" s="43"/>
      <c r="B34" s="43"/>
    </row>
    <row r="35" s="2" customFormat="1" ht="12.75" spans="1:3">
      <c r="A35" s="43"/>
      <c r="B35" s="43"/>
      <c r="C35" s="2" t="s">
        <v>75</v>
      </c>
    </row>
    <row r="36" s="2" customFormat="1" ht="12.75" spans="1:2">
      <c r="A36" s="43"/>
      <c r="B36" s="43"/>
    </row>
    <row r="37" s="2" customFormat="1" ht="12.75" spans="3:4">
      <c r="C37" s="2" t="s">
        <v>76</v>
      </c>
      <c r="D37" s="43"/>
    </row>
    <row r="38" s="2" customFormat="1" ht="12.75" spans="1:2">
      <c r="A38" s="43"/>
      <c r="B38" s="43"/>
    </row>
    <row r="39" s="2" customFormat="1" ht="12.75" spans="3:3">
      <c r="C39" s="2" t="s">
        <v>77</v>
      </c>
    </row>
    <row r="40" s="2" customFormat="1" ht="12.75"/>
    <row r="52" s="2" customFormat="1" ht="12.75" spans="1:11">
      <c r="A52" s="8"/>
      <c r="B52" s="8"/>
      <c r="C52" s="8"/>
      <c r="D52" s="8"/>
      <c r="E52" s="8"/>
      <c r="F52" s="8"/>
      <c r="G52" s="8"/>
      <c r="H52" s="9" t="s">
        <v>179</v>
      </c>
      <c r="I52" s="9"/>
      <c r="J52" s="9"/>
      <c r="K52" s="9"/>
    </row>
    <row r="53" s="2" customFormat="1" ht="12.75" spans="1:11">
      <c r="A53" s="8"/>
      <c r="B53" s="8"/>
      <c r="C53" s="8"/>
      <c r="D53" s="8"/>
      <c r="E53" s="8"/>
      <c r="F53" s="8"/>
      <c r="G53" s="8"/>
      <c r="H53" s="9" t="s">
        <v>180</v>
      </c>
      <c r="I53" s="9"/>
      <c r="J53" s="9"/>
      <c r="K53" s="9"/>
    </row>
    <row r="54" s="2" customFormat="1" ht="12.75" spans="1:11">
      <c r="A54" s="8"/>
      <c r="B54" s="8"/>
      <c r="C54" s="8"/>
      <c r="D54" s="8"/>
      <c r="E54" s="8"/>
      <c r="F54" s="8"/>
      <c r="G54" s="8"/>
      <c r="H54" s="10" t="s">
        <v>164</v>
      </c>
      <c r="I54" s="10"/>
      <c r="J54" s="10"/>
      <c r="K54" s="10"/>
    </row>
    <row r="55" s="2" customFormat="1" ht="12.75" spans="1:11">
      <c r="A55" s="8" t="s">
        <v>6</v>
      </c>
      <c r="B55" s="11"/>
      <c r="C55" s="12"/>
      <c r="D55" s="13"/>
      <c r="E55" s="8" t="s">
        <v>7</v>
      </c>
      <c r="F55" s="8"/>
      <c r="G55" s="14"/>
      <c r="H55" s="8"/>
      <c r="I55" s="8"/>
      <c r="J55" s="8" t="s">
        <v>8</v>
      </c>
      <c r="K55" s="14" t="s">
        <v>181</v>
      </c>
    </row>
    <row r="56" s="2" customFormat="1" ht="7.5" customHeight="1" spans="1:10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="3" customFormat="1" ht="25.5" customHeight="1" spans="1:11">
      <c r="A57" s="15" t="s">
        <v>10</v>
      </c>
      <c r="B57" s="16" t="s">
        <v>11</v>
      </c>
      <c r="C57" s="17" t="s">
        <v>12</v>
      </c>
      <c r="D57" s="18" t="s">
        <v>13</v>
      </c>
      <c r="E57" s="18" t="s">
        <v>14</v>
      </c>
      <c r="F57" s="19" t="s">
        <v>15</v>
      </c>
      <c r="G57" s="19" t="s">
        <v>16</v>
      </c>
      <c r="H57" s="20" t="s">
        <v>17</v>
      </c>
      <c r="I57" s="18" t="s">
        <v>18</v>
      </c>
      <c r="J57" s="18"/>
      <c r="K57" s="18"/>
    </row>
    <row r="58" s="3" customFormat="1" ht="26.25" customHeight="1" spans="1:11">
      <c r="A58" s="15"/>
      <c r="B58" s="16"/>
      <c r="C58" s="17"/>
      <c r="D58" s="18"/>
      <c r="E58" s="18"/>
      <c r="F58" s="21"/>
      <c r="G58" s="21"/>
      <c r="H58" s="20"/>
      <c r="I58" s="18" t="s">
        <v>19</v>
      </c>
      <c r="J58" s="18" t="s">
        <v>20</v>
      </c>
      <c r="K58" s="18" t="s">
        <v>21</v>
      </c>
    </row>
    <row r="59" s="3" customFormat="1" ht="27.75" customHeight="1" spans="1:11">
      <c r="A59" s="22" t="s">
        <v>22</v>
      </c>
      <c r="B59" s="22" t="s">
        <v>81</v>
      </c>
      <c r="C59" s="23" t="s">
        <v>182</v>
      </c>
      <c r="D59" s="29" t="s">
        <v>183</v>
      </c>
      <c r="E59" s="26" t="s">
        <v>84</v>
      </c>
      <c r="F59" s="26">
        <v>22.27</v>
      </c>
      <c r="G59" s="27">
        <v>27.83</v>
      </c>
      <c r="H59" s="28">
        <v>334</v>
      </c>
      <c r="I59" s="26">
        <v>6</v>
      </c>
      <c r="J59" s="26">
        <v>10.85</v>
      </c>
      <c r="K59" s="28">
        <v>52.93</v>
      </c>
    </row>
    <row r="60" s="3" customFormat="1" ht="25.5" spans="1:11">
      <c r="A60" s="22"/>
      <c r="B60" s="22" t="s">
        <v>87</v>
      </c>
      <c r="C60" s="23" t="s">
        <v>134</v>
      </c>
      <c r="D60" s="24" t="s">
        <v>89</v>
      </c>
      <c r="E60" s="25" t="s">
        <v>184</v>
      </c>
      <c r="F60" s="26">
        <v>12</v>
      </c>
      <c r="G60" s="27">
        <f t="shared" ref="G60:G63" si="7">F60*1.25</f>
        <v>15</v>
      </c>
      <c r="H60" s="28">
        <v>227.5</v>
      </c>
      <c r="I60" s="26">
        <v>5.89</v>
      </c>
      <c r="J60" s="26">
        <v>16.07</v>
      </c>
      <c r="K60" s="28">
        <v>14.94</v>
      </c>
    </row>
    <row r="61" s="3" customFormat="1" customHeight="1" spans="1:11">
      <c r="A61" s="22"/>
      <c r="B61" s="22" t="s">
        <v>35</v>
      </c>
      <c r="C61" s="23"/>
      <c r="D61" s="24" t="s">
        <v>36</v>
      </c>
      <c r="E61" s="26" t="s">
        <v>37</v>
      </c>
      <c r="F61" s="26">
        <v>1.2</v>
      </c>
      <c r="G61" s="27">
        <f t="shared" si="7"/>
        <v>1.5</v>
      </c>
      <c r="H61" s="28">
        <v>116.9</v>
      </c>
      <c r="I61" s="26">
        <v>3.95</v>
      </c>
      <c r="J61" s="26">
        <v>0.5</v>
      </c>
      <c r="K61" s="28">
        <v>24.15</v>
      </c>
    </row>
    <row r="62" s="3" customFormat="1" ht="12.75" customHeight="1" spans="1:11">
      <c r="A62" s="22"/>
      <c r="B62" s="22" t="s">
        <v>35</v>
      </c>
      <c r="C62" s="18"/>
      <c r="D62" s="24" t="s">
        <v>38</v>
      </c>
      <c r="E62" s="26" t="s">
        <v>37</v>
      </c>
      <c r="F62" s="26">
        <v>1.5</v>
      </c>
      <c r="G62" s="27">
        <f t="shared" si="7"/>
        <v>1.875</v>
      </c>
      <c r="H62" s="28">
        <v>129</v>
      </c>
      <c r="I62" s="26">
        <v>4.25</v>
      </c>
      <c r="J62" s="26">
        <v>1.65</v>
      </c>
      <c r="K62" s="28">
        <v>21.25</v>
      </c>
    </row>
    <row r="63" s="3" customFormat="1" ht="30" customHeight="1" spans="1:11">
      <c r="A63" s="23"/>
      <c r="B63" s="23" t="s">
        <v>31</v>
      </c>
      <c r="C63" s="23" t="s">
        <v>185</v>
      </c>
      <c r="D63" s="44" t="s">
        <v>86</v>
      </c>
      <c r="E63" s="45" t="s">
        <v>60</v>
      </c>
      <c r="F63" s="23">
        <v>9</v>
      </c>
      <c r="G63" s="27">
        <f t="shared" si="7"/>
        <v>11.25</v>
      </c>
      <c r="H63" s="28">
        <v>157.6</v>
      </c>
      <c r="I63" s="23">
        <v>4.19</v>
      </c>
      <c r="J63" s="23">
        <v>4.33</v>
      </c>
      <c r="K63" s="23">
        <v>25.45</v>
      </c>
    </row>
    <row r="64" s="4" customFormat="1" customHeight="1" spans="1:11">
      <c r="A64" s="23"/>
      <c r="B64" s="23"/>
      <c r="C64" s="32"/>
      <c r="D64" s="33" t="s">
        <v>39</v>
      </c>
      <c r="E64" s="33">
        <v>575</v>
      </c>
      <c r="F64" s="33">
        <f>SUM(F59:F63)</f>
        <v>45.97</v>
      </c>
      <c r="G64" s="34">
        <f>SUM(G59:G63)</f>
        <v>57.455</v>
      </c>
      <c r="H64" s="35">
        <f t="shared" ref="H64:K64" si="8">SUM(H59:H63)</f>
        <v>965</v>
      </c>
      <c r="I64" s="33">
        <f t="shared" si="8"/>
        <v>24.28</v>
      </c>
      <c r="J64" s="33">
        <f t="shared" si="8"/>
        <v>33.4</v>
      </c>
      <c r="K64" s="35">
        <f t="shared" si="8"/>
        <v>138.72</v>
      </c>
    </row>
    <row r="65" s="3" customFormat="1" ht="24.95" customHeight="1" spans="1:11">
      <c r="A65" s="22" t="s">
        <v>40</v>
      </c>
      <c r="B65" s="22" t="s">
        <v>41</v>
      </c>
      <c r="C65" s="23" t="s">
        <v>42</v>
      </c>
      <c r="D65" s="24" t="s">
        <v>135</v>
      </c>
      <c r="E65" s="25" t="s">
        <v>30</v>
      </c>
      <c r="F65" s="26">
        <v>8</v>
      </c>
      <c r="G65" s="27">
        <f t="shared" ref="G65:G70" si="9">F65*1.25</f>
        <v>10</v>
      </c>
      <c r="H65" s="28">
        <v>11</v>
      </c>
      <c r="I65" s="26">
        <v>0.55</v>
      </c>
      <c r="J65" s="26">
        <v>0.1</v>
      </c>
      <c r="K65" s="28">
        <v>1.9</v>
      </c>
    </row>
    <row r="66" s="3" customFormat="1" ht="25.5" spans="1:11">
      <c r="A66" s="22"/>
      <c r="B66" s="22" t="s">
        <v>44</v>
      </c>
      <c r="C66" s="23" t="s">
        <v>186</v>
      </c>
      <c r="D66" s="29" t="s">
        <v>187</v>
      </c>
      <c r="E66" s="26" t="s">
        <v>96</v>
      </c>
      <c r="F66" s="26">
        <v>7</v>
      </c>
      <c r="G66" s="27">
        <f t="shared" si="9"/>
        <v>8.75</v>
      </c>
      <c r="H66" s="28">
        <v>105.82</v>
      </c>
      <c r="I66" s="26">
        <v>2.05</v>
      </c>
      <c r="J66" s="26">
        <v>6.48</v>
      </c>
      <c r="K66" s="28">
        <v>8.26</v>
      </c>
    </row>
    <row r="67" s="3" customFormat="1" ht="24" customHeight="1" spans="1:11">
      <c r="A67" s="22"/>
      <c r="B67" s="22" t="s">
        <v>48</v>
      </c>
      <c r="C67" s="23" t="s">
        <v>188</v>
      </c>
      <c r="D67" s="29" t="s">
        <v>189</v>
      </c>
      <c r="E67" s="26" t="s">
        <v>99</v>
      </c>
      <c r="F67" s="26">
        <v>67.33</v>
      </c>
      <c r="G67" s="27">
        <f t="shared" si="9"/>
        <v>84.1625</v>
      </c>
      <c r="H67" s="28">
        <v>644</v>
      </c>
      <c r="I67" s="26">
        <v>32.98</v>
      </c>
      <c r="J67" s="26">
        <v>33.78</v>
      </c>
      <c r="K67" s="28">
        <v>52.04</v>
      </c>
    </row>
    <row r="68" s="3" customFormat="1" ht="16.5" customHeight="1" spans="1:11">
      <c r="A68" s="22"/>
      <c r="B68" s="22" t="s">
        <v>31</v>
      </c>
      <c r="C68" s="23" t="s">
        <v>143</v>
      </c>
      <c r="D68" s="46" t="s">
        <v>101</v>
      </c>
      <c r="E68" s="26" t="s">
        <v>60</v>
      </c>
      <c r="F68" s="26">
        <v>5</v>
      </c>
      <c r="G68" s="27">
        <f t="shared" si="9"/>
        <v>6.25</v>
      </c>
      <c r="H68" s="28">
        <v>119.2</v>
      </c>
      <c r="I68" s="26">
        <v>0.1</v>
      </c>
      <c r="J68" s="26">
        <v>0.12</v>
      </c>
      <c r="K68" s="28">
        <v>25.1</v>
      </c>
    </row>
    <row r="69" s="3" customFormat="1" customHeight="1" spans="1:11">
      <c r="A69" s="22"/>
      <c r="B69" s="22" t="s">
        <v>35</v>
      </c>
      <c r="C69" s="18"/>
      <c r="D69" s="24" t="s">
        <v>38</v>
      </c>
      <c r="E69" s="26" t="s">
        <v>37</v>
      </c>
      <c r="F69" s="26">
        <v>1.5</v>
      </c>
      <c r="G69" s="27">
        <f t="shared" si="9"/>
        <v>1.875</v>
      </c>
      <c r="H69" s="28">
        <v>129</v>
      </c>
      <c r="I69" s="26">
        <v>4.25</v>
      </c>
      <c r="J69" s="26">
        <v>1.65</v>
      </c>
      <c r="K69" s="28">
        <v>21.25</v>
      </c>
    </row>
    <row r="70" s="3" customFormat="1" customHeight="1" spans="1:11">
      <c r="A70" s="22"/>
      <c r="B70" s="22" t="s">
        <v>35</v>
      </c>
      <c r="C70" s="18"/>
      <c r="D70" s="24" t="s">
        <v>36</v>
      </c>
      <c r="E70" s="26" t="s">
        <v>37</v>
      </c>
      <c r="F70" s="26">
        <v>1.2</v>
      </c>
      <c r="G70" s="27">
        <f t="shared" si="9"/>
        <v>1.5</v>
      </c>
      <c r="H70" s="28">
        <v>116.9</v>
      </c>
      <c r="I70" s="26">
        <v>3.95</v>
      </c>
      <c r="J70" s="26">
        <v>0.5</v>
      </c>
      <c r="K70" s="28">
        <v>24.15</v>
      </c>
    </row>
    <row r="71" s="3" customFormat="1" customHeight="1" spans="1:11">
      <c r="A71" s="37"/>
      <c r="B71" s="37"/>
      <c r="C71" s="18"/>
      <c r="D71" s="33" t="s">
        <v>61</v>
      </c>
      <c r="E71" s="33">
        <v>940</v>
      </c>
      <c r="F71" s="33">
        <f>SUM(F65:F70)</f>
        <v>90.03</v>
      </c>
      <c r="G71" s="34">
        <f>SUM(G65:G70)</f>
        <v>112.5375</v>
      </c>
      <c r="H71" s="35">
        <f t="shared" ref="F71:K71" si="10">SUM(H65:H70)</f>
        <v>1125.92</v>
      </c>
      <c r="I71" s="33">
        <f t="shared" si="10"/>
        <v>43.88</v>
      </c>
      <c r="J71" s="33">
        <f t="shared" si="10"/>
        <v>42.63</v>
      </c>
      <c r="K71" s="35">
        <f t="shared" si="10"/>
        <v>132.7</v>
      </c>
    </row>
    <row r="72" s="3" customFormat="1" customHeight="1" spans="1:11">
      <c r="A72" s="23" t="s">
        <v>62</v>
      </c>
      <c r="B72" s="22" t="s">
        <v>63</v>
      </c>
      <c r="C72" s="23" t="s">
        <v>123</v>
      </c>
      <c r="D72" s="44" t="s">
        <v>124</v>
      </c>
      <c r="E72" s="23" t="s">
        <v>30</v>
      </c>
      <c r="F72" s="23">
        <v>10.3</v>
      </c>
      <c r="G72" s="27">
        <v>12.87</v>
      </c>
      <c r="H72" s="28">
        <v>640</v>
      </c>
      <c r="I72" s="26">
        <v>13.2</v>
      </c>
      <c r="J72" s="26">
        <v>28.72</v>
      </c>
      <c r="K72" s="26">
        <v>82.26</v>
      </c>
    </row>
    <row r="73" s="3" customFormat="1" ht="38.25" spans="1:11">
      <c r="A73" s="22"/>
      <c r="B73" s="22" t="s">
        <v>69</v>
      </c>
      <c r="D73" s="24" t="s">
        <v>70</v>
      </c>
      <c r="E73" s="26" t="s">
        <v>60</v>
      </c>
      <c r="F73" s="26">
        <v>16</v>
      </c>
      <c r="G73" s="27">
        <f>F73*1.25</f>
        <v>20</v>
      </c>
      <c r="H73" s="28">
        <v>83.4</v>
      </c>
      <c r="I73" s="26">
        <v>0.1</v>
      </c>
      <c r="J73" s="26">
        <v>0.2</v>
      </c>
      <c r="K73" s="28">
        <v>19.6</v>
      </c>
    </row>
    <row r="74" s="3" customFormat="1" ht="13.15" customHeight="1" spans="1:11">
      <c r="A74" s="22"/>
      <c r="B74" s="22" t="s">
        <v>65</v>
      </c>
      <c r="C74" s="18"/>
      <c r="D74" s="47" t="s">
        <v>104</v>
      </c>
      <c r="E74" s="48" t="s">
        <v>68</v>
      </c>
      <c r="F74" s="48">
        <v>22.5</v>
      </c>
      <c r="G74" s="27">
        <f>F74*1.25</f>
        <v>28.125</v>
      </c>
      <c r="H74" s="28">
        <v>44</v>
      </c>
      <c r="I74" s="48">
        <v>1.41</v>
      </c>
      <c r="J74" s="26">
        <v>0.18</v>
      </c>
      <c r="K74" s="28">
        <v>17.63</v>
      </c>
    </row>
    <row r="75" s="4" customFormat="1" customHeight="1" spans="1:11">
      <c r="A75" s="23"/>
      <c r="B75" s="23"/>
      <c r="C75" s="32"/>
      <c r="D75" s="33" t="s">
        <v>71</v>
      </c>
      <c r="E75" s="33">
        <v>450</v>
      </c>
      <c r="F75" s="33">
        <f>SUM(F72:F74)</f>
        <v>48.8</v>
      </c>
      <c r="G75" s="34">
        <f>SUM(G72:G74)</f>
        <v>60.995</v>
      </c>
      <c r="H75" s="35">
        <f t="shared" ref="F75:K75" si="11">SUM(H72:H74)</f>
        <v>767.4</v>
      </c>
      <c r="I75" s="33">
        <f t="shared" si="11"/>
        <v>14.71</v>
      </c>
      <c r="J75" s="33">
        <f t="shared" si="11"/>
        <v>29.1</v>
      </c>
      <c r="K75" s="35">
        <f t="shared" si="11"/>
        <v>119.49</v>
      </c>
    </row>
    <row r="76" s="4" customFormat="1" ht="16.5" customHeight="1" spans="1:11">
      <c r="A76" s="23"/>
      <c r="B76" s="23"/>
      <c r="C76" s="32"/>
      <c r="D76" s="33" t="s">
        <v>105</v>
      </c>
      <c r="E76" s="33">
        <v>1965</v>
      </c>
      <c r="F76" s="33">
        <f>F64+F71+F75</f>
        <v>184.8</v>
      </c>
      <c r="G76" s="40">
        <f>G64+G71+G75</f>
        <v>230.9875</v>
      </c>
      <c r="H76" s="35">
        <f t="shared" ref="E76:K76" si="12">H75+H71+H64</f>
        <v>2858.32</v>
      </c>
      <c r="I76" s="33">
        <f t="shared" si="12"/>
        <v>82.87</v>
      </c>
      <c r="J76" s="33">
        <f t="shared" si="12"/>
        <v>105.13</v>
      </c>
      <c r="K76" s="35">
        <f t="shared" si="12"/>
        <v>390.91</v>
      </c>
    </row>
    <row r="77" s="5" customFormat="1" ht="29.1" customHeight="1" spans="1:11">
      <c r="A77" s="41" t="s">
        <v>73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</row>
    <row r="78" s="2" customFormat="1" ht="12.75" spans="1:2">
      <c r="A78" s="42"/>
      <c r="B78" s="42"/>
    </row>
    <row r="79" s="2" customFormat="1" ht="12.75" spans="1:3">
      <c r="A79" s="43"/>
      <c r="B79" s="43"/>
      <c r="C79" s="2" t="s">
        <v>74</v>
      </c>
    </row>
    <row r="80" s="2" customFormat="1" ht="12.75" spans="1:2">
      <c r="A80" s="43"/>
      <c r="B80" s="43"/>
    </row>
    <row r="81" s="2" customFormat="1" ht="12.75" spans="1:3">
      <c r="A81" s="43"/>
      <c r="B81" s="43"/>
      <c r="C81" s="2" t="s">
        <v>75</v>
      </c>
    </row>
    <row r="82" s="2" customFormat="1" ht="12.75" spans="1:2">
      <c r="A82" s="43"/>
      <c r="B82" s="43"/>
    </row>
    <row r="83" s="2" customFormat="1" ht="12.75" spans="3:4">
      <c r="C83" s="2" t="s">
        <v>76</v>
      </c>
      <c r="D83" s="43"/>
    </row>
    <row r="84" s="2" customFormat="1" ht="12.75" spans="1:2">
      <c r="A84" s="43"/>
      <c r="B84" s="43"/>
    </row>
    <row r="85" s="2" customFormat="1" ht="12.75" spans="3:3">
      <c r="C85" s="2" t="s">
        <v>77</v>
      </c>
    </row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1" spans="1:11">
      <c r="A111" s="8"/>
      <c r="B111" s="8"/>
      <c r="C111" s="8"/>
      <c r="D111" s="8"/>
      <c r="E111" s="8"/>
      <c r="F111" s="8"/>
      <c r="G111" s="8"/>
      <c r="H111" s="9" t="s">
        <v>179</v>
      </c>
      <c r="I111" s="9"/>
      <c r="J111" s="9"/>
      <c r="K111" s="9"/>
    </row>
    <row r="112" spans="1:11">
      <c r="A112" s="8"/>
      <c r="B112" s="8"/>
      <c r="C112" s="8"/>
      <c r="D112" s="8"/>
      <c r="E112" s="8"/>
      <c r="F112" s="8"/>
      <c r="G112" s="8"/>
      <c r="H112" s="9" t="s">
        <v>180</v>
      </c>
      <c r="I112" s="9"/>
      <c r="J112" s="9"/>
      <c r="K112" s="9"/>
    </row>
    <row r="113" spans="1:11">
      <c r="A113" s="8"/>
      <c r="B113" s="8"/>
      <c r="C113" s="8"/>
      <c r="D113" s="8"/>
      <c r="E113" s="8"/>
      <c r="F113" s="8"/>
      <c r="G113" s="8"/>
      <c r="H113" s="10" t="s">
        <v>164</v>
      </c>
      <c r="I113" s="10"/>
      <c r="J113" s="10"/>
      <c r="K113" s="10"/>
    </row>
    <row r="114" spans="1:11">
      <c r="A114" s="8" t="s">
        <v>6</v>
      </c>
      <c r="B114" s="11"/>
      <c r="C114" s="12"/>
      <c r="D114" s="13"/>
      <c r="E114" s="8" t="s">
        <v>7</v>
      </c>
      <c r="F114" s="8"/>
      <c r="G114" s="14"/>
      <c r="H114" s="8"/>
      <c r="I114" s="8"/>
      <c r="J114" s="8" t="s">
        <v>8</v>
      </c>
      <c r="K114" s="14" t="s">
        <v>190</v>
      </c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2"/>
    </row>
    <row r="116" spans="1:11">
      <c r="A116" s="15" t="s">
        <v>10</v>
      </c>
      <c r="B116" s="16" t="s">
        <v>11</v>
      </c>
      <c r="C116" s="17" t="s">
        <v>12</v>
      </c>
      <c r="D116" s="18" t="s">
        <v>13</v>
      </c>
      <c r="E116" s="18" t="s">
        <v>14</v>
      </c>
      <c r="F116" s="19" t="s">
        <v>15</v>
      </c>
      <c r="G116" s="19" t="s">
        <v>16</v>
      </c>
      <c r="H116" s="20" t="s">
        <v>17</v>
      </c>
      <c r="I116" s="18" t="s">
        <v>18</v>
      </c>
      <c r="J116" s="18"/>
      <c r="K116" s="18"/>
    </row>
    <row r="117" ht="25.5" spans="1:11">
      <c r="A117" s="15"/>
      <c r="B117" s="16"/>
      <c r="C117" s="17"/>
      <c r="D117" s="18"/>
      <c r="E117" s="18"/>
      <c r="F117" s="21"/>
      <c r="G117" s="21"/>
      <c r="H117" s="20"/>
      <c r="I117" s="18" t="s">
        <v>19</v>
      </c>
      <c r="J117" s="18" t="s">
        <v>20</v>
      </c>
      <c r="K117" s="18" t="s">
        <v>21</v>
      </c>
    </row>
    <row r="118" ht="25.5" spans="1:11">
      <c r="A118" s="22" t="s">
        <v>22</v>
      </c>
      <c r="B118" s="22"/>
      <c r="C118" s="49" t="s">
        <v>24</v>
      </c>
      <c r="D118" s="50" t="s">
        <v>25</v>
      </c>
      <c r="E118" s="51" t="s">
        <v>26</v>
      </c>
      <c r="F118" s="26">
        <v>39.75</v>
      </c>
      <c r="G118" s="27">
        <f t="shared" ref="G118:G122" si="13">F118*1.25</f>
        <v>49.6875</v>
      </c>
      <c r="H118" s="52">
        <v>440.14</v>
      </c>
      <c r="I118" s="49">
        <v>22.7</v>
      </c>
      <c r="J118" s="70">
        <v>29.4</v>
      </c>
      <c r="K118" s="71">
        <v>3.23</v>
      </c>
    </row>
    <row r="119" ht="25.5" spans="1:11">
      <c r="A119" s="22"/>
      <c r="B119" s="22"/>
      <c r="C119" s="53" t="s">
        <v>28</v>
      </c>
      <c r="D119" s="54" t="s">
        <v>29</v>
      </c>
      <c r="E119" s="55" t="s">
        <v>30</v>
      </c>
      <c r="F119" s="26">
        <v>7.53</v>
      </c>
      <c r="G119" s="27">
        <f t="shared" si="13"/>
        <v>9.4125</v>
      </c>
      <c r="H119" s="56">
        <v>133.8</v>
      </c>
      <c r="I119" s="53">
        <v>2.73</v>
      </c>
      <c r="J119" s="57">
        <v>7.19</v>
      </c>
      <c r="K119" s="72">
        <v>14.5</v>
      </c>
    </row>
    <row r="120" ht="25.5" spans="1:11">
      <c r="A120" s="22"/>
      <c r="C120" s="53" t="s">
        <v>191</v>
      </c>
      <c r="D120" s="54" t="s">
        <v>114</v>
      </c>
      <c r="E120" s="57" t="s">
        <v>60</v>
      </c>
      <c r="F120" s="26">
        <v>3.59</v>
      </c>
      <c r="G120" s="27">
        <v>4.48</v>
      </c>
      <c r="H120" s="56">
        <v>132.8</v>
      </c>
      <c r="I120" s="53">
        <v>0.66</v>
      </c>
      <c r="J120" s="57">
        <v>0.09</v>
      </c>
      <c r="K120" s="72">
        <v>32.01</v>
      </c>
    </row>
    <row r="121" ht="17" customHeight="1" spans="1:11">
      <c r="A121" s="22"/>
      <c r="B121" s="22" t="s">
        <v>35</v>
      </c>
      <c r="C121" s="18"/>
      <c r="D121" s="54" t="s">
        <v>192</v>
      </c>
      <c r="E121" s="55" t="s">
        <v>37</v>
      </c>
      <c r="F121" s="26">
        <v>1.2</v>
      </c>
      <c r="G121" s="27">
        <f t="shared" si="13"/>
        <v>1.5</v>
      </c>
      <c r="H121" s="56">
        <v>116.9</v>
      </c>
      <c r="I121" s="53">
        <v>3.95</v>
      </c>
      <c r="J121" s="57">
        <v>0.5</v>
      </c>
      <c r="K121" s="72">
        <v>24.15</v>
      </c>
    </row>
    <row r="122" spans="1:11">
      <c r="A122" s="23"/>
      <c r="B122" s="22" t="s">
        <v>35</v>
      </c>
      <c r="C122" s="23"/>
      <c r="D122" s="54" t="s">
        <v>38</v>
      </c>
      <c r="E122" s="55" t="s">
        <v>37</v>
      </c>
      <c r="F122" s="23">
        <v>1.5</v>
      </c>
      <c r="G122" s="27">
        <f t="shared" si="13"/>
        <v>1.875</v>
      </c>
      <c r="H122" s="56">
        <v>129</v>
      </c>
      <c r="I122" s="53">
        <v>4.25</v>
      </c>
      <c r="J122" s="57">
        <v>1.65</v>
      </c>
      <c r="K122" s="72">
        <v>21.25</v>
      </c>
    </row>
    <row r="123" spans="1:11">
      <c r="A123" s="23"/>
      <c r="B123" s="23"/>
      <c r="C123" s="32"/>
      <c r="D123" s="33" t="s">
        <v>39</v>
      </c>
      <c r="E123" s="33">
        <v>590</v>
      </c>
      <c r="F123" s="33">
        <f>SUM(F118:F122)</f>
        <v>53.57</v>
      </c>
      <c r="G123" s="34">
        <f>SUM(G118:G122)</f>
        <v>66.955</v>
      </c>
      <c r="H123" s="58">
        <v>823.64</v>
      </c>
      <c r="I123" s="73">
        <v>30.04</v>
      </c>
      <c r="J123" s="74">
        <v>37.18</v>
      </c>
      <c r="K123" s="75">
        <v>73.89</v>
      </c>
    </row>
    <row r="124" ht="38.25" spans="1:11">
      <c r="A124" s="22" t="s">
        <v>40</v>
      </c>
      <c r="B124" s="22" t="s">
        <v>41</v>
      </c>
      <c r="C124" s="59" t="s">
        <v>42</v>
      </c>
      <c r="D124" s="60" t="s">
        <v>193</v>
      </c>
      <c r="E124" s="61" t="s">
        <v>30</v>
      </c>
      <c r="F124" s="26">
        <v>6.4</v>
      </c>
      <c r="G124" s="27">
        <f t="shared" ref="G124:G126" si="14">F124*1.25</f>
        <v>8</v>
      </c>
      <c r="H124" s="62">
        <v>5</v>
      </c>
      <c r="I124" s="62">
        <v>0.4</v>
      </c>
      <c r="J124" s="76">
        <v>0.05</v>
      </c>
      <c r="K124" s="76">
        <v>0.85</v>
      </c>
    </row>
    <row r="125" ht="25.5" spans="1:11">
      <c r="A125" s="22"/>
      <c r="B125" s="22" t="s">
        <v>44</v>
      </c>
      <c r="C125" s="63" t="s">
        <v>45</v>
      </c>
      <c r="D125" s="64" t="s">
        <v>194</v>
      </c>
      <c r="E125" s="65" t="s">
        <v>47</v>
      </c>
      <c r="F125" s="26">
        <v>3.72</v>
      </c>
      <c r="G125" s="27">
        <f t="shared" si="14"/>
        <v>4.65</v>
      </c>
      <c r="H125" s="56">
        <v>963.5</v>
      </c>
      <c r="I125" s="56">
        <v>32.99</v>
      </c>
      <c r="J125" s="72">
        <v>15.26</v>
      </c>
      <c r="K125" s="72">
        <v>148.09</v>
      </c>
    </row>
    <row r="126" ht="25.5" spans="1:11">
      <c r="A126" s="22"/>
      <c r="B126" s="22" t="s">
        <v>48</v>
      </c>
      <c r="C126" s="63" t="s">
        <v>49</v>
      </c>
      <c r="D126" s="66" t="s">
        <v>50</v>
      </c>
      <c r="E126" s="63" t="s">
        <v>51</v>
      </c>
      <c r="F126" s="26">
        <v>55.59</v>
      </c>
      <c r="G126" s="27">
        <f t="shared" si="14"/>
        <v>69.4875</v>
      </c>
      <c r="H126" s="56">
        <v>164</v>
      </c>
      <c r="I126" s="56">
        <v>12.12</v>
      </c>
      <c r="J126" s="72">
        <v>11.52</v>
      </c>
      <c r="K126" s="72">
        <v>2.93</v>
      </c>
    </row>
    <row r="127" ht="25.5" spans="1:11">
      <c r="A127" s="22"/>
      <c r="C127" s="63" t="s">
        <v>195</v>
      </c>
      <c r="D127" s="67" t="s">
        <v>196</v>
      </c>
      <c r="E127" s="63"/>
      <c r="F127" s="26"/>
      <c r="G127" s="27"/>
      <c r="H127" s="56">
        <v>55.6</v>
      </c>
      <c r="I127" s="56">
        <v>1.05</v>
      </c>
      <c r="J127" s="72">
        <v>3.75</v>
      </c>
      <c r="K127" s="72">
        <v>4.4</v>
      </c>
    </row>
    <row r="128" ht="25.5" spans="1:11">
      <c r="A128" s="22"/>
      <c r="B128" s="22" t="s">
        <v>31</v>
      </c>
      <c r="C128" s="53" t="s">
        <v>55</v>
      </c>
      <c r="D128" s="68" t="s">
        <v>56</v>
      </c>
      <c r="E128" s="57" t="s">
        <v>57</v>
      </c>
      <c r="F128" s="26">
        <v>7.03</v>
      </c>
      <c r="G128" s="27">
        <f t="shared" ref="G128:G131" si="15">F128*1.25</f>
        <v>8.7875</v>
      </c>
      <c r="H128" s="56">
        <v>325</v>
      </c>
      <c r="I128" s="56">
        <v>11.46</v>
      </c>
      <c r="J128" s="72">
        <v>8.12</v>
      </c>
      <c r="K128" s="72">
        <v>51.52</v>
      </c>
    </row>
    <row r="129" ht="25.5" spans="1:11">
      <c r="A129" s="22"/>
      <c r="B129" s="69"/>
      <c r="C129" s="53" t="s">
        <v>58</v>
      </c>
      <c r="D129" s="68" t="s">
        <v>122</v>
      </c>
      <c r="E129" s="57" t="s">
        <v>60</v>
      </c>
      <c r="F129" s="26">
        <v>6.99</v>
      </c>
      <c r="G129" s="27">
        <v>8.73</v>
      </c>
      <c r="H129" s="56">
        <v>114.6</v>
      </c>
      <c r="I129" s="56">
        <v>0.16</v>
      </c>
      <c r="J129" s="72">
        <v>0.16</v>
      </c>
      <c r="K129" s="72">
        <v>27.88</v>
      </c>
    </row>
    <row r="130" spans="1:11">
      <c r="A130" s="22"/>
      <c r="B130" s="22" t="s">
        <v>35</v>
      </c>
      <c r="C130" s="18"/>
      <c r="D130" s="54" t="s">
        <v>38</v>
      </c>
      <c r="E130" s="55" t="s">
        <v>37</v>
      </c>
      <c r="F130" s="26">
        <v>1.5</v>
      </c>
      <c r="G130" s="27">
        <f t="shared" si="15"/>
        <v>1.875</v>
      </c>
      <c r="H130" s="56">
        <v>129</v>
      </c>
      <c r="I130" s="56">
        <v>4.25</v>
      </c>
      <c r="J130" s="72">
        <v>1.65</v>
      </c>
      <c r="K130" s="72">
        <v>21.25</v>
      </c>
    </row>
    <row r="131" ht="25.5" spans="1:11">
      <c r="A131" s="22"/>
      <c r="B131" s="22" t="s">
        <v>35</v>
      </c>
      <c r="C131" s="18"/>
      <c r="D131" s="54" t="s">
        <v>192</v>
      </c>
      <c r="E131" s="55" t="s">
        <v>37</v>
      </c>
      <c r="F131" s="26">
        <v>1.2</v>
      </c>
      <c r="G131" s="27">
        <f t="shared" si="15"/>
        <v>1.5</v>
      </c>
      <c r="H131" s="56">
        <v>116.9</v>
      </c>
      <c r="I131" s="56">
        <v>3.95</v>
      </c>
      <c r="J131" s="72">
        <v>0.5</v>
      </c>
      <c r="K131" s="72">
        <v>24.15</v>
      </c>
    </row>
    <row r="132" spans="1:11">
      <c r="A132" s="22"/>
      <c r="B132" s="22"/>
      <c r="C132" s="18"/>
      <c r="D132" s="73" t="s">
        <v>61</v>
      </c>
      <c r="E132" s="74">
        <v>1006</v>
      </c>
      <c r="F132" s="77">
        <f>SUM(F124:F131)</f>
        <v>82.43</v>
      </c>
      <c r="G132" s="77">
        <v>103.04</v>
      </c>
      <c r="H132" s="58">
        <v>1873.6</v>
      </c>
      <c r="I132" s="58">
        <v>66.38</v>
      </c>
      <c r="J132" s="75">
        <v>41.01</v>
      </c>
      <c r="K132" s="75">
        <v>281.07</v>
      </c>
    </row>
    <row r="133" spans="1:11">
      <c r="A133" s="23" t="s">
        <v>62</v>
      </c>
      <c r="B133" s="78" t="s">
        <v>160</v>
      </c>
      <c r="C133" s="59"/>
      <c r="D133" s="60" t="s">
        <v>102</v>
      </c>
      <c r="E133" s="61" t="s">
        <v>103</v>
      </c>
      <c r="F133" s="23">
        <v>14.8</v>
      </c>
      <c r="G133" s="27">
        <f t="shared" ref="G133:G135" si="16">F133*1.25</f>
        <v>18.5</v>
      </c>
      <c r="H133" s="62">
        <v>244.5</v>
      </c>
      <c r="I133" s="62">
        <v>0.6</v>
      </c>
      <c r="J133" s="76">
        <v>0.1</v>
      </c>
      <c r="K133" s="76">
        <v>59.85</v>
      </c>
    </row>
    <row r="134" ht="25.5" spans="1:11">
      <c r="A134" s="22"/>
      <c r="B134" s="22" t="s">
        <v>65</v>
      </c>
      <c r="C134" s="79" t="s">
        <v>197</v>
      </c>
      <c r="D134" s="80" t="s">
        <v>198</v>
      </c>
      <c r="E134" s="81" t="s">
        <v>68</v>
      </c>
      <c r="F134" s="26">
        <v>18</v>
      </c>
      <c r="G134" s="27">
        <f t="shared" si="16"/>
        <v>22.5</v>
      </c>
      <c r="H134" s="82">
        <v>60.45</v>
      </c>
      <c r="I134" s="82">
        <v>0.6</v>
      </c>
      <c r="J134" s="93">
        <v>0.6</v>
      </c>
      <c r="K134" s="93">
        <v>13.35</v>
      </c>
    </row>
    <row r="135" ht="38.25" spans="1:11">
      <c r="A135" s="22"/>
      <c r="B135" s="22" t="s">
        <v>69</v>
      </c>
      <c r="C135" s="53"/>
      <c r="D135" s="54" t="s">
        <v>70</v>
      </c>
      <c r="E135" s="57" t="s">
        <v>60</v>
      </c>
      <c r="F135" s="48">
        <v>16</v>
      </c>
      <c r="G135" s="27">
        <f t="shared" si="16"/>
        <v>20</v>
      </c>
      <c r="H135" s="56">
        <v>83.4</v>
      </c>
      <c r="I135" s="56">
        <v>0.1</v>
      </c>
      <c r="J135" s="72">
        <v>0.2</v>
      </c>
      <c r="K135" s="72">
        <v>19.6</v>
      </c>
    </row>
    <row r="136" spans="1:11">
      <c r="A136" s="23"/>
      <c r="C136" s="32"/>
      <c r="D136" s="33" t="s">
        <v>71</v>
      </c>
      <c r="E136" s="33">
        <v>425</v>
      </c>
      <c r="F136" s="33">
        <f>SUM(F133:F135)</f>
        <v>48.8</v>
      </c>
      <c r="G136" s="34">
        <f>SUM(G133:G135)</f>
        <v>61</v>
      </c>
      <c r="H136" s="35">
        <f t="shared" ref="F136:K136" si="17">SUM(H133:H135)</f>
        <v>388.35</v>
      </c>
      <c r="I136" s="33">
        <f t="shared" si="17"/>
        <v>1.3</v>
      </c>
      <c r="J136" s="33">
        <f t="shared" si="17"/>
        <v>0.9</v>
      </c>
      <c r="K136" s="35">
        <f t="shared" si="17"/>
        <v>92.8</v>
      </c>
    </row>
    <row r="137" spans="1:11">
      <c r="A137" s="23"/>
      <c r="B137" s="23"/>
      <c r="C137" s="32"/>
      <c r="D137" s="33" t="s">
        <v>125</v>
      </c>
      <c r="E137" s="33">
        <v>2021</v>
      </c>
      <c r="F137" s="35">
        <f>F123+F132+F136</f>
        <v>184.8</v>
      </c>
      <c r="G137" s="35">
        <f>G123+G132+G136</f>
        <v>230.995</v>
      </c>
      <c r="H137" s="35">
        <f t="shared" ref="F137:K137" si="18">H123+H132+H136</f>
        <v>3085.59</v>
      </c>
      <c r="I137" s="35">
        <f t="shared" si="18"/>
        <v>97.72</v>
      </c>
      <c r="J137" s="35">
        <f t="shared" si="18"/>
        <v>79.09</v>
      </c>
      <c r="K137" s="35">
        <f t="shared" si="18"/>
        <v>447.76</v>
      </c>
    </row>
    <row r="138" ht="19" customHeight="1" spans="1:11">
      <c r="A138" s="41" t="s">
        <v>73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1:11">
      <c r="A139" s="42"/>
      <c r="B139" s="4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43"/>
      <c r="B140" s="43"/>
      <c r="C140" s="2" t="s">
        <v>74</v>
      </c>
      <c r="D140" s="2"/>
      <c r="E140" s="2"/>
      <c r="F140" s="2"/>
      <c r="G140" s="2"/>
      <c r="H140" s="2"/>
      <c r="I140" s="2"/>
      <c r="J140" s="2"/>
      <c r="K140" s="2"/>
    </row>
    <row r="141" spans="1:11">
      <c r="A141" s="43"/>
      <c r="B141" s="43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43"/>
      <c r="B142" s="43"/>
      <c r="C142" s="2" t="s">
        <v>75</v>
      </c>
      <c r="D142" s="2"/>
      <c r="E142" s="2"/>
      <c r="F142" s="2"/>
      <c r="G142" s="2"/>
      <c r="H142" s="2"/>
      <c r="I142" s="2"/>
      <c r="J142" s="2"/>
      <c r="K142" s="2"/>
    </row>
    <row r="143" spans="1:11">
      <c r="A143" s="43"/>
      <c r="B143" s="43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 t="s">
        <v>76</v>
      </c>
      <c r="D144" s="43"/>
      <c r="E144" s="2"/>
      <c r="F144" s="2"/>
      <c r="G144" s="2"/>
      <c r="H144" s="2"/>
      <c r="I144" s="2"/>
      <c r="J144" s="2"/>
      <c r="K144" s="2"/>
    </row>
    <row r="145" spans="1:11">
      <c r="A145" s="43"/>
      <c r="B145" s="43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 t="s">
        <v>77</v>
      </c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61" spans="8:11">
      <c r="H161" s="9" t="s">
        <v>179</v>
      </c>
      <c r="I161" s="9"/>
      <c r="J161" s="9"/>
      <c r="K161" s="9"/>
    </row>
    <row r="162" spans="1:7">
      <c r="A162" s="8"/>
      <c r="B162" s="8"/>
      <c r="C162" s="8"/>
      <c r="D162" s="8"/>
      <c r="E162" s="8"/>
      <c r="F162" s="8"/>
      <c r="G162" s="8"/>
    </row>
    <row r="163" spans="1:11">
      <c r="A163" s="8"/>
      <c r="B163" s="8"/>
      <c r="C163" s="8"/>
      <c r="D163" s="8"/>
      <c r="E163" s="8"/>
      <c r="F163" s="8"/>
      <c r="G163" s="8"/>
      <c r="H163" s="9" t="s">
        <v>180</v>
      </c>
      <c r="I163" s="9"/>
      <c r="J163" s="9"/>
      <c r="K163" s="9"/>
    </row>
    <row r="164" spans="1:11">
      <c r="A164" s="8"/>
      <c r="B164" s="8"/>
      <c r="C164" s="8"/>
      <c r="D164" s="8"/>
      <c r="E164" s="8"/>
      <c r="F164" s="8"/>
      <c r="G164" s="8"/>
      <c r="H164" s="10" t="s">
        <v>164</v>
      </c>
      <c r="I164" s="10"/>
      <c r="J164" s="10"/>
      <c r="K164" s="10"/>
    </row>
    <row r="165" spans="1:11">
      <c r="A165" s="8" t="s">
        <v>6</v>
      </c>
      <c r="B165" s="11"/>
      <c r="C165" s="12"/>
      <c r="D165" s="13"/>
      <c r="E165" s="8" t="s">
        <v>7</v>
      </c>
      <c r="F165" s="8"/>
      <c r="G165" s="14"/>
      <c r="H165" s="8"/>
      <c r="I165" s="8"/>
      <c r="J165" s="8" t="s">
        <v>8</v>
      </c>
      <c r="K165" s="14" t="s">
        <v>199</v>
      </c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2"/>
    </row>
    <row r="167" spans="1:11">
      <c r="A167" s="15" t="s">
        <v>10</v>
      </c>
      <c r="B167" s="16" t="s">
        <v>11</v>
      </c>
      <c r="C167" s="17" t="s">
        <v>12</v>
      </c>
      <c r="D167" s="18" t="s">
        <v>13</v>
      </c>
      <c r="E167" s="18" t="s">
        <v>14</v>
      </c>
      <c r="F167" s="19" t="s">
        <v>15</v>
      </c>
      <c r="G167" s="19" t="s">
        <v>16</v>
      </c>
      <c r="H167" s="20" t="s">
        <v>17</v>
      </c>
      <c r="I167" s="18" t="s">
        <v>18</v>
      </c>
      <c r="J167" s="18"/>
      <c r="K167" s="18"/>
    </row>
    <row r="168" ht="25.5" spans="1:11">
      <c r="A168" s="15"/>
      <c r="B168" s="16"/>
      <c r="C168" s="17"/>
      <c r="D168" s="18"/>
      <c r="E168" s="18"/>
      <c r="F168" s="21"/>
      <c r="G168" s="21"/>
      <c r="H168" s="20"/>
      <c r="I168" s="18" t="s">
        <v>19</v>
      </c>
      <c r="J168" s="18" t="s">
        <v>20</v>
      </c>
      <c r="K168" s="18" t="s">
        <v>21</v>
      </c>
    </row>
    <row r="169" ht="25.5" spans="1:11">
      <c r="A169" s="22" t="s">
        <v>22</v>
      </c>
      <c r="B169" s="22" t="s">
        <v>128</v>
      </c>
      <c r="C169" s="49" t="s">
        <v>200</v>
      </c>
      <c r="D169" s="83" t="s">
        <v>201</v>
      </c>
      <c r="E169" s="70" t="s">
        <v>131</v>
      </c>
      <c r="F169" s="26">
        <v>46.09</v>
      </c>
      <c r="G169" s="27">
        <f t="shared" ref="G169:G187" si="19">F169*1.25</f>
        <v>57.6125</v>
      </c>
      <c r="H169" s="62">
        <v>756</v>
      </c>
      <c r="I169" s="62">
        <v>40.92</v>
      </c>
      <c r="J169" s="76">
        <v>30.96</v>
      </c>
      <c r="K169" s="76">
        <v>78.4</v>
      </c>
    </row>
    <row r="170" ht="25.5" spans="1:11">
      <c r="A170" s="22"/>
      <c r="B170" s="23" t="s">
        <v>31</v>
      </c>
      <c r="C170" s="53" t="s">
        <v>150</v>
      </c>
      <c r="D170" s="54" t="s">
        <v>202</v>
      </c>
      <c r="E170" s="57" t="s">
        <v>60</v>
      </c>
      <c r="F170" s="26">
        <v>5</v>
      </c>
      <c r="G170" s="27">
        <f t="shared" si="19"/>
        <v>6.25</v>
      </c>
      <c r="H170" s="56">
        <v>142.2</v>
      </c>
      <c r="I170" s="56">
        <v>3.3</v>
      </c>
      <c r="J170" s="72">
        <v>2.4</v>
      </c>
      <c r="K170" s="72">
        <v>26.7</v>
      </c>
    </row>
    <row r="171" customFormat="1" ht="25.5" spans="1:11">
      <c r="A171" s="22"/>
      <c r="B171" s="84" t="s">
        <v>87</v>
      </c>
      <c r="C171" s="63" t="s">
        <v>134</v>
      </c>
      <c r="D171" s="80" t="s">
        <v>89</v>
      </c>
      <c r="E171" s="85" t="s">
        <v>90</v>
      </c>
      <c r="F171" s="26">
        <v>12</v>
      </c>
      <c r="G171" s="27">
        <f t="shared" si="19"/>
        <v>15</v>
      </c>
      <c r="H171" s="86">
        <v>227.5</v>
      </c>
      <c r="I171" s="86">
        <v>5.89</v>
      </c>
      <c r="J171" s="94">
        <v>16.07</v>
      </c>
      <c r="K171" s="94">
        <v>14.94</v>
      </c>
    </row>
    <row r="172" ht="17" customHeight="1" spans="1:11">
      <c r="A172" s="22"/>
      <c r="B172" s="22" t="s">
        <v>35</v>
      </c>
      <c r="C172" s="18"/>
      <c r="D172" s="54" t="s">
        <v>38</v>
      </c>
      <c r="E172" s="55" t="s">
        <v>37</v>
      </c>
      <c r="F172" s="26">
        <v>1.5</v>
      </c>
      <c r="G172" s="27">
        <f t="shared" si="19"/>
        <v>1.875</v>
      </c>
      <c r="H172" s="56">
        <v>129</v>
      </c>
      <c r="I172" s="56">
        <v>4.25</v>
      </c>
      <c r="J172" s="72">
        <v>1.65</v>
      </c>
      <c r="K172" s="72">
        <v>21.25</v>
      </c>
    </row>
    <row r="173" spans="1:11">
      <c r="A173" s="23"/>
      <c r="B173" s="22" t="s">
        <v>35</v>
      </c>
      <c r="C173" s="23"/>
      <c r="D173" s="54" t="s">
        <v>203</v>
      </c>
      <c r="E173" s="55" t="s">
        <v>37</v>
      </c>
      <c r="F173" s="23">
        <v>1.2</v>
      </c>
      <c r="G173" s="27">
        <f t="shared" si="19"/>
        <v>1.5</v>
      </c>
      <c r="H173" s="56">
        <v>116.9</v>
      </c>
      <c r="I173" s="56">
        <v>3.95</v>
      </c>
      <c r="J173" s="72">
        <v>0.5</v>
      </c>
      <c r="K173" s="72">
        <v>24.15</v>
      </c>
    </row>
    <row r="174" spans="1:11">
      <c r="A174" s="23"/>
      <c r="B174" s="23"/>
      <c r="C174" s="32"/>
      <c r="D174" s="33" t="s">
        <v>39</v>
      </c>
      <c r="E174" s="33">
        <v>635</v>
      </c>
      <c r="F174" s="87">
        <f>SUM(F169:F173)</f>
        <v>65.79</v>
      </c>
      <c r="G174" s="34">
        <f>SUM(G169:G173)</f>
        <v>82.2375</v>
      </c>
      <c r="H174" s="58">
        <v>1125.7</v>
      </c>
      <c r="I174" s="58">
        <v>50.11</v>
      </c>
      <c r="J174" s="75">
        <v>49.43</v>
      </c>
      <c r="K174" s="75">
        <v>120.04</v>
      </c>
    </row>
    <row r="175" ht="38.25" spans="1:11">
      <c r="A175" s="22" t="s">
        <v>40</v>
      </c>
      <c r="B175" s="22" t="s">
        <v>41</v>
      </c>
      <c r="C175" s="59" t="s">
        <v>204</v>
      </c>
      <c r="D175" s="60" t="s">
        <v>205</v>
      </c>
      <c r="E175" s="61" t="s">
        <v>30</v>
      </c>
      <c r="F175" s="26">
        <v>8</v>
      </c>
      <c r="G175" s="27">
        <f t="shared" si="19"/>
        <v>10</v>
      </c>
      <c r="H175" s="62">
        <v>11</v>
      </c>
      <c r="I175" s="62">
        <v>0.55</v>
      </c>
      <c r="J175" s="76">
        <v>0.1</v>
      </c>
      <c r="K175" s="76">
        <v>1.9</v>
      </c>
    </row>
    <row r="176" ht="25.5" spans="1:11">
      <c r="A176" s="22"/>
      <c r="B176" s="22" t="s">
        <v>44</v>
      </c>
      <c r="C176" s="63" t="s">
        <v>206</v>
      </c>
      <c r="D176" s="88" t="s">
        <v>207</v>
      </c>
      <c r="E176" s="65" t="s">
        <v>96</v>
      </c>
      <c r="F176" s="26">
        <v>7.51</v>
      </c>
      <c r="G176" s="27">
        <v>9.38</v>
      </c>
      <c r="H176" s="56">
        <v>92.32</v>
      </c>
      <c r="I176" s="56">
        <v>1.76</v>
      </c>
      <c r="J176" s="72">
        <v>6.45</v>
      </c>
      <c r="K176" s="72">
        <v>6.45</v>
      </c>
    </row>
    <row r="177" ht="25.5" spans="1:11">
      <c r="A177" s="22"/>
      <c r="B177" s="22" t="s">
        <v>48</v>
      </c>
      <c r="C177" s="53" t="s">
        <v>157</v>
      </c>
      <c r="D177" s="68" t="s">
        <v>158</v>
      </c>
      <c r="E177" s="57" t="s">
        <v>121</v>
      </c>
      <c r="F177" s="26">
        <v>32</v>
      </c>
      <c r="G177" s="27">
        <f t="shared" si="19"/>
        <v>40</v>
      </c>
      <c r="H177" s="56">
        <v>210</v>
      </c>
      <c r="I177" s="56">
        <v>19.5</v>
      </c>
      <c r="J177" s="72">
        <v>9.9</v>
      </c>
      <c r="K177" s="72">
        <v>7.6</v>
      </c>
    </row>
    <row r="178" customFormat="1" ht="25.5" spans="1:11">
      <c r="A178" s="22"/>
      <c r="B178" s="22" t="s">
        <v>31</v>
      </c>
      <c r="C178" s="53" t="s">
        <v>111</v>
      </c>
      <c r="D178" s="54" t="s">
        <v>112</v>
      </c>
      <c r="E178" s="57" t="s">
        <v>60</v>
      </c>
      <c r="F178" s="26">
        <v>15</v>
      </c>
      <c r="G178" s="27">
        <f t="shared" si="19"/>
        <v>18.75</v>
      </c>
      <c r="H178" s="56">
        <v>230.47</v>
      </c>
      <c r="I178" s="56">
        <v>4.13</v>
      </c>
      <c r="J178" s="72">
        <v>12.2</v>
      </c>
      <c r="K178" s="72">
        <v>24</v>
      </c>
    </row>
    <row r="179" ht="25.5" spans="1:11">
      <c r="A179" s="22"/>
      <c r="C179" s="53" t="s">
        <v>143</v>
      </c>
      <c r="D179" s="68" t="s">
        <v>101</v>
      </c>
      <c r="E179" s="57" t="s">
        <v>60</v>
      </c>
      <c r="F179" s="26">
        <v>5</v>
      </c>
      <c r="G179" s="27">
        <f t="shared" si="19"/>
        <v>6.25</v>
      </c>
      <c r="H179" s="56">
        <v>119.2</v>
      </c>
      <c r="I179" s="56">
        <v>0.1</v>
      </c>
      <c r="J179" s="72">
        <v>0.12</v>
      </c>
      <c r="K179" s="72">
        <v>25.1</v>
      </c>
    </row>
    <row r="180" spans="1:11">
      <c r="A180" s="22"/>
      <c r="B180" s="22" t="s">
        <v>35</v>
      </c>
      <c r="C180" s="53"/>
      <c r="D180" s="54" t="s">
        <v>38</v>
      </c>
      <c r="E180" s="55" t="s">
        <v>37</v>
      </c>
      <c r="F180" s="26">
        <v>1.5</v>
      </c>
      <c r="G180" s="27">
        <f t="shared" si="19"/>
        <v>1.875</v>
      </c>
      <c r="H180" s="56">
        <v>129</v>
      </c>
      <c r="I180" s="56">
        <v>4.25</v>
      </c>
      <c r="J180" s="72">
        <v>1.65</v>
      </c>
      <c r="K180" s="72">
        <v>21.25</v>
      </c>
    </row>
    <row r="181" ht="25.5" spans="1:11">
      <c r="A181" s="22"/>
      <c r="B181" s="22" t="s">
        <v>35</v>
      </c>
      <c r="C181" s="18"/>
      <c r="D181" s="54" t="s">
        <v>192</v>
      </c>
      <c r="E181" s="55" t="s">
        <v>37</v>
      </c>
      <c r="F181" s="26">
        <v>1.2</v>
      </c>
      <c r="G181" s="27">
        <f t="shared" si="19"/>
        <v>1.5</v>
      </c>
      <c r="H181" s="56">
        <v>116.9</v>
      </c>
      <c r="I181" s="56">
        <v>3.95</v>
      </c>
      <c r="J181" s="72">
        <v>0.5</v>
      </c>
      <c r="K181" s="72">
        <v>24.15</v>
      </c>
    </row>
    <row r="182" spans="1:11">
      <c r="A182" s="22"/>
      <c r="B182" s="22"/>
      <c r="C182" s="18"/>
      <c r="D182" s="73" t="s">
        <v>61</v>
      </c>
      <c r="E182" s="74">
        <v>1040</v>
      </c>
      <c r="F182" s="77">
        <f>SUM(F175:F181)</f>
        <v>70.21</v>
      </c>
      <c r="G182" s="89">
        <f>SUM(G175:G181)</f>
        <v>87.755</v>
      </c>
      <c r="H182" s="58">
        <v>908.89</v>
      </c>
      <c r="I182" s="58">
        <v>34.24</v>
      </c>
      <c r="J182" s="75">
        <v>30.92</v>
      </c>
      <c r="K182" s="75">
        <v>110.45</v>
      </c>
    </row>
    <row r="183" ht="25.5" spans="1:11">
      <c r="A183" s="23" t="s">
        <v>62</v>
      </c>
      <c r="B183" s="78" t="s">
        <v>63</v>
      </c>
      <c r="C183" s="59" t="s">
        <v>208</v>
      </c>
      <c r="D183" s="60" t="s">
        <v>209</v>
      </c>
      <c r="E183" s="90" t="s">
        <v>30</v>
      </c>
      <c r="F183" s="23">
        <v>14.8</v>
      </c>
      <c r="G183" s="27">
        <f t="shared" si="19"/>
        <v>18.5</v>
      </c>
      <c r="H183" s="62">
        <v>370</v>
      </c>
      <c r="I183" s="62">
        <v>7.08</v>
      </c>
      <c r="J183" s="76">
        <v>13.14</v>
      </c>
      <c r="K183" s="76">
        <v>55.74</v>
      </c>
    </row>
    <row r="184" spans="1:11">
      <c r="A184" s="22"/>
      <c r="B184" s="22" t="s">
        <v>65</v>
      </c>
      <c r="C184" s="79"/>
      <c r="D184" s="80" t="s">
        <v>210</v>
      </c>
      <c r="E184" s="81" t="s">
        <v>68</v>
      </c>
      <c r="F184" s="26">
        <v>18</v>
      </c>
      <c r="G184" s="27">
        <f t="shared" si="19"/>
        <v>22.5</v>
      </c>
      <c r="H184" s="82">
        <v>44</v>
      </c>
      <c r="I184" s="82">
        <v>1.41</v>
      </c>
      <c r="J184" s="93">
        <v>0.18</v>
      </c>
      <c r="K184" s="93">
        <v>17.63</v>
      </c>
    </row>
    <row r="185" ht="38.25" spans="1:11">
      <c r="A185" s="22"/>
      <c r="B185" s="22" t="s">
        <v>69</v>
      </c>
      <c r="C185" s="53"/>
      <c r="D185" s="54" t="s">
        <v>70</v>
      </c>
      <c r="E185" s="57" t="s">
        <v>60</v>
      </c>
      <c r="F185" s="48">
        <v>16</v>
      </c>
      <c r="G185" s="27">
        <f t="shared" si="19"/>
        <v>20</v>
      </c>
      <c r="H185" s="56">
        <v>83.4</v>
      </c>
      <c r="I185" s="56">
        <v>0.1</v>
      </c>
      <c r="J185" s="72">
        <v>0.2</v>
      </c>
      <c r="K185" s="72">
        <v>19.6</v>
      </c>
    </row>
    <row r="186" customFormat="1" spans="1:11">
      <c r="A186" s="23"/>
      <c r="C186" s="32"/>
      <c r="D186" s="73" t="s">
        <v>71</v>
      </c>
      <c r="E186" s="74">
        <v>450</v>
      </c>
      <c r="F186" s="87">
        <f>SUM(F183:F185)</f>
        <v>48.8</v>
      </c>
      <c r="G186" s="87">
        <f>SUM(G183:G185)</f>
        <v>61</v>
      </c>
      <c r="H186" s="58">
        <v>497.4</v>
      </c>
      <c r="I186" s="95">
        <v>8.59</v>
      </c>
      <c r="J186" s="96">
        <v>13.52</v>
      </c>
      <c r="K186" s="97">
        <v>92.97</v>
      </c>
    </row>
    <row r="187" spans="1:11">
      <c r="A187" s="23"/>
      <c r="B187" s="23"/>
      <c r="C187" s="32"/>
      <c r="D187" s="73" t="s">
        <v>145</v>
      </c>
      <c r="E187" s="74">
        <v>2125</v>
      </c>
      <c r="F187" s="35">
        <f>F174+F182+F186</f>
        <v>184.8</v>
      </c>
      <c r="G187" s="91">
        <f>G174+G182+G186</f>
        <v>230.9925</v>
      </c>
      <c r="H187" s="92">
        <v>2531.99</v>
      </c>
      <c r="I187" s="73">
        <v>92.94</v>
      </c>
      <c r="J187" s="74">
        <v>93.87</v>
      </c>
      <c r="K187" s="75">
        <v>323.46</v>
      </c>
    </row>
    <row r="188" ht="19" customHeight="1" spans="1:11">
      <c r="A188" s="41" t="s">
        <v>73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1:11">
      <c r="A189" s="42"/>
      <c r="B189" s="4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43"/>
      <c r="B190" s="43"/>
      <c r="C190" s="2" t="s">
        <v>74</v>
      </c>
      <c r="D190" s="2"/>
      <c r="E190" s="2"/>
      <c r="F190" s="2"/>
      <c r="G190" s="2"/>
      <c r="H190" s="2"/>
      <c r="I190" s="2"/>
      <c r="J190" s="2"/>
      <c r="K190" s="2"/>
    </row>
    <row r="191" spans="1:11">
      <c r="A191" s="43"/>
      <c r="B191" s="43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43"/>
      <c r="B192" s="43"/>
      <c r="C192" s="2" t="s">
        <v>75</v>
      </c>
      <c r="D192" s="2"/>
      <c r="E192" s="2"/>
      <c r="F192" s="2"/>
      <c r="G192" s="2"/>
      <c r="H192" s="2"/>
      <c r="I192" s="2"/>
      <c r="J192" s="2"/>
      <c r="K192" s="2"/>
    </row>
    <row r="193" spans="1:11">
      <c r="A193" s="43"/>
      <c r="B193" s="43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 t="s">
        <v>76</v>
      </c>
      <c r="D194" s="43"/>
      <c r="E194" s="2"/>
      <c r="F194" s="2"/>
      <c r="G194" s="2"/>
      <c r="H194" s="2"/>
      <c r="I194" s="2"/>
      <c r="J194" s="2"/>
      <c r="K194" s="2"/>
    </row>
    <row r="195" spans="1:11">
      <c r="A195" s="43"/>
      <c r="B195" s="43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 t="s">
        <v>77</v>
      </c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213" spans="1:11">
      <c r="A213" s="8"/>
      <c r="B213" s="8"/>
      <c r="C213" s="8"/>
      <c r="D213" s="8"/>
      <c r="E213" s="8"/>
      <c r="F213" s="8"/>
      <c r="G213" s="8"/>
      <c r="H213" s="9" t="s">
        <v>179</v>
      </c>
      <c r="I213" s="9"/>
      <c r="J213" s="9"/>
      <c r="K213" s="9"/>
    </row>
    <row r="214" spans="1:11">
      <c r="A214" s="8"/>
      <c r="B214" s="8"/>
      <c r="C214" s="8"/>
      <c r="D214" s="8"/>
      <c r="E214" s="8"/>
      <c r="F214" s="8"/>
      <c r="G214" s="8"/>
      <c r="H214" s="9" t="s">
        <v>180</v>
      </c>
      <c r="I214" s="9"/>
      <c r="J214" s="9"/>
      <c r="K214" s="9"/>
    </row>
    <row r="215" spans="1:11">
      <c r="A215" s="8"/>
      <c r="B215" s="8"/>
      <c r="C215" s="8"/>
      <c r="D215" s="8"/>
      <c r="E215" s="8"/>
      <c r="F215" s="8"/>
      <c r="G215" s="8"/>
      <c r="H215" s="10" t="s">
        <v>164</v>
      </c>
      <c r="I215" s="10"/>
      <c r="J215" s="10"/>
      <c r="K215" s="10"/>
    </row>
    <row r="216" spans="1:11">
      <c r="A216" s="8" t="s">
        <v>6</v>
      </c>
      <c r="B216" s="11"/>
      <c r="C216" s="12"/>
      <c r="D216" s="13"/>
      <c r="E216" s="8" t="s">
        <v>7</v>
      </c>
      <c r="F216" s="8"/>
      <c r="G216" s="14"/>
      <c r="H216" s="8"/>
      <c r="I216" s="8"/>
      <c r="J216" s="8" t="s">
        <v>8</v>
      </c>
      <c r="K216" s="168" t="s">
        <v>211</v>
      </c>
    </row>
    <row r="217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2"/>
    </row>
    <row r="218" spans="1:11">
      <c r="A218" s="15" t="s">
        <v>10</v>
      </c>
      <c r="B218" s="16" t="s">
        <v>11</v>
      </c>
      <c r="C218" s="17" t="s">
        <v>12</v>
      </c>
      <c r="D218" s="18" t="s">
        <v>13</v>
      </c>
      <c r="E218" s="18" t="s">
        <v>14</v>
      </c>
      <c r="F218" s="19" t="s">
        <v>15</v>
      </c>
      <c r="G218" s="19" t="s">
        <v>16</v>
      </c>
      <c r="H218" s="20" t="s">
        <v>17</v>
      </c>
      <c r="I218" s="18" t="s">
        <v>18</v>
      </c>
      <c r="J218" s="18"/>
      <c r="K218" s="18"/>
    </row>
    <row r="219" ht="25.5" spans="1:11">
      <c r="A219" s="15"/>
      <c r="B219" s="16"/>
      <c r="C219" s="17"/>
      <c r="D219" s="18"/>
      <c r="E219" s="18"/>
      <c r="F219" s="21"/>
      <c r="G219" s="21"/>
      <c r="H219" s="20"/>
      <c r="I219" s="18" t="s">
        <v>19</v>
      </c>
      <c r="J219" s="18" t="s">
        <v>20</v>
      </c>
      <c r="K219" s="18" t="s">
        <v>21</v>
      </c>
    </row>
    <row r="220" ht="38.25" spans="1:11">
      <c r="A220" s="22" t="s">
        <v>22</v>
      </c>
      <c r="B220" s="22" t="s">
        <v>41</v>
      </c>
      <c r="C220" s="59" t="s">
        <v>152</v>
      </c>
      <c r="D220" s="60" t="s">
        <v>205</v>
      </c>
      <c r="E220" s="61" t="s">
        <v>30</v>
      </c>
      <c r="F220" s="26">
        <v>8</v>
      </c>
      <c r="G220" s="27">
        <f t="shared" ref="G220:G236" si="20">F220*1.25</f>
        <v>10</v>
      </c>
      <c r="H220" s="62">
        <v>11</v>
      </c>
      <c r="I220" s="59">
        <v>0.55</v>
      </c>
      <c r="J220" s="90">
        <v>0.1</v>
      </c>
      <c r="K220" s="76">
        <v>1.9</v>
      </c>
    </row>
    <row r="221" ht="25.5" spans="1:11">
      <c r="A221" s="22"/>
      <c r="B221" s="22" t="s">
        <v>54</v>
      </c>
      <c r="C221" s="53" t="s">
        <v>141</v>
      </c>
      <c r="D221" s="54" t="s">
        <v>142</v>
      </c>
      <c r="E221" s="57" t="s">
        <v>57</v>
      </c>
      <c r="F221" s="26">
        <v>6</v>
      </c>
      <c r="G221" s="27">
        <f t="shared" si="20"/>
        <v>7.5</v>
      </c>
      <c r="H221" s="56">
        <v>208.4</v>
      </c>
      <c r="I221" s="53">
        <v>7.55</v>
      </c>
      <c r="J221" s="57">
        <v>0.9</v>
      </c>
      <c r="K221" s="72">
        <v>42.56</v>
      </c>
    </row>
    <row r="222" customFormat="1" ht="25.5" spans="1:11">
      <c r="A222" s="22"/>
      <c r="B222" s="22" t="s">
        <v>48</v>
      </c>
      <c r="C222" s="53" t="s">
        <v>212</v>
      </c>
      <c r="D222" s="68" t="s">
        <v>213</v>
      </c>
      <c r="E222" s="57" t="s">
        <v>140</v>
      </c>
      <c r="F222" s="26">
        <v>40</v>
      </c>
      <c r="G222" s="27">
        <f t="shared" si="20"/>
        <v>50</v>
      </c>
      <c r="H222" s="56">
        <v>328</v>
      </c>
      <c r="I222" s="53">
        <v>19.52</v>
      </c>
      <c r="J222" s="57">
        <v>22.64</v>
      </c>
      <c r="K222" s="72">
        <v>7.64</v>
      </c>
    </row>
    <row r="223" ht="17" customHeight="1" spans="1:11">
      <c r="A223" s="22"/>
      <c r="B223" s="22" t="s">
        <v>31</v>
      </c>
      <c r="C223" s="53" t="s">
        <v>214</v>
      </c>
      <c r="D223" s="54" t="s">
        <v>215</v>
      </c>
      <c r="E223" s="55" t="s">
        <v>60</v>
      </c>
      <c r="F223" s="26">
        <v>9</v>
      </c>
      <c r="G223" s="27">
        <f t="shared" si="20"/>
        <v>11.25</v>
      </c>
      <c r="H223" s="56">
        <v>157.6</v>
      </c>
      <c r="I223" s="53">
        <v>4.19</v>
      </c>
      <c r="J223" s="57">
        <v>4.33</v>
      </c>
      <c r="K223" s="72">
        <v>25.45</v>
      </c>
    </row>
    <row r="224" spans="1:11">
      <c r="A224" s="23"/>
      <c r="B224" s="22" t="s">
        <v>35</v>
      </c>
      <c r="C224" s="63"/>
      <c r="D224" s="54" t="s">
        <v>203</v>
      </c>
      <c r="E224" s="55" t="s">
        <v>37</v>
      </c>
      <c r="F224" s="23">
        <v>1.2</v>
      </c>
      <c r="G224" s="27">
        <f t="shared" si="20"/>
        <v>1.5</v>
      </c>
      <c r="H224" s="56">
        <v>116.9</v>
      </c>
      <c r="I224" s="53">
        <v>3.95</v>
      </c>
      <c r="J224" s="57">
        <v>0.5</v>
      </c>
      <c r="K224" s="72">
        <v>24.15</v>
      </c>
    </row>
    <row r="225" spans="1:11">
      <c r="A225" s="23"/>
      <c r="B225" s="22" t="s">
        <v>35</v>
      </c>
      <c r="C225" s="23"/>
      <c r="D225" s="54" t="s">
        <v>38</v>
      </c>
      <c r="E225" s="55" t="s">
        <v>37</v>
      </c>
      <c r="F225" s="23">
        <v>1.5</v>
      </c>
      <c r="G225" s="27">
        <f t="shared" si="20"/>
        <v>1.875</v>
      </c>
      <c r="H225" s="56">
        <v>129</v>
      </c>
      <c r="I225" s="53">
        <v>4.25</v>
      </c>
      <c r="J225" s="57">
        <v>1.65</v>
      </c>
      <c r="K225" s="72">
        <v>21.25</v>
      </c>
    </row>
    <row r="226" spans="1:11">
      <c r="A226" s="23"/>
      <c r="B226" s="23"/>
      <c r="C226" s="32"/>
      <c r="D226" s="33" t="s">
        <v>39</v>
      </c>
      <c r="E226" s="33">
        <v>691</v>
      </c>
      <c r="F226" s="87">
        <f>SUM(F220:F225)</f>
        <v>65.7</v>
      </c>
      <c r="G226" s="34">
        <f>SUM(G220:G225)</f>
        <v>82.125</v>
      </c>
      <c r="H226" s="58">
        <v>821.9</v>
      </c>
      <c r="I226" s="73">
        <v>35.76</v>
      </c>
      <c r="J226" s="74">
        <v>28.47</v>
      </c>
      <c r="K226" s="75">
        <v>101.7</v>
      </c>
    </row>
    <row r="227" ht="38.25" spans="1:11">
      <c r="A227" s="22" t="s">
        <v>40</v>
      </c>
      <c r="B227" s="22" t="s">
        <v>41</v>
      </c>
      <c r="C227" s="59" t="s">
        <v>204</v>
      </c>
      <c r="D227" s="60" t="s">
        <v>116</v>
      </c>
      <c r="E227" s="61" t="s">
        <v>30</v>
      </c>
      <c r="F227" s="26">
        <v>6.4</v>
      </c>
      <c r="G227" s="27">
        <f t="shared" si="20"/>
        <v>8</v>
      </c>
      <c r="H227" s="62">
        <v>5</v>
      </c>
      <c r="I227" s="62">
        <v>0.4</v>
      </c>
      <c r="J227" s="76">
        <v>0.05</v>
      </c>
      <c r="K227" s="76">
        <v>0.85</v>
      </c>
    </row>
    <row r="228" ht="25.5" spans="1:11">
      <c r="A228" s="22"/>
      <c r="B228" s="22" t="s">
        <v>44</v>
      </c>
      <c r="C228" s="63" t="s">
        <v>206</v>
      </c>
      <c r="D228" s="162" t="s">
        <v>95</v>
      </c>
      <c r="E228" s="57" t="s">
        <v>96</v>
      </c>
      <c r="F228" s="26">
        <v>8</v>
      </c>
      <c r="G228" s="27">
        <f t="shared" si="20"/>
        <v>10</v>
      </c>
      <c r="H228" s="56">
        <v>125.15</v>
      </c>
      <c r="I228" s="56">
        <v>2.1</v>
      </c>
      <c r="J228" s="72">
        <v>7.02</v>
      </c>
      <c r="K228" s="72">
        <v>11.36</v>
      </c>
    </row>
    <row r="229" ht="25.5" spans="1:11">
      <c r="A229" s="22"/>
      <c r="B229" s="22" t="s">
        <v>48</v>
      </c>
      <c r="C229" s="53" t="s">
        <v>157</v>
      </c>
      <c r="D229" s="163" t="s">
        <v>216</v>
      </c>
      <c r="E229" s="164" t="s">
        <v>217</v>
      </c>
      <c r="F229" s="26">
        <v>50.01</v>
      </c>
      <c r="G229" s="27">
        <f t="shared" si="20"/>
        <v>62.5125</v>
      </c>
      <c r="H229" s="82">
        <v>318.51</v>
      </c>
      <c r="I229" s="82">
        <v>18.04</v>
      </c>
      <c r="J229" s="93">
        <v>15.82</v>
      </c>
      <c r="K229" s="93">
        <v>27.84</v>
      </c>
    </row>
    <row r="230" customFormat="1" ht="25.5" spans="1:11">
      <c r="A230" s="22"/>
      <c r="B230" s="22"/>
      <c r="C230" s="53" t="s">
        <v>111</v>
      </c>
      <c r="D230" s="165" t="s">
        <v>114</v>
      </c>
      <c r="E230" s="57" t="s">
        <v>60</v>
      </c>
      <c r="F230" s="26">
        <v>3.19</v>
      </c>
      <c r="G230" s="27">
        <v>3.98</v>
      </c>
      <c r="H230" s="56">
        <v>132.8</v>
      </c>
      <c r="I230" s="56">
        <v>0.66</v>
      </c>
      <c r="J230" s="72">
        <v>0.09</v>
      </c>
      <c r="K230" s="72">
        <v>32.01</v>
      </c>
    </row>
    <row r="231" spans="1:11">
      <c r="A231" s="22"/>
      <c r="B231" s="22" t="s">
        <v>35</v>
      </c>
      <c r="C231" s="53"/>
      <c r="D231" s="54" t="s">
        <v>38</v>
      </c>
      <c r="E231" s="55" t="s">
        <v>37</v>
      </c>
      <c r="F231" s="26">
        <v>1.5</v>
      </c>
      <c r="G231" s="27">
        <f t="shared" si="20"/>
        <v>1.875</v>
      </c>
      <c r="H231" s="56">
        <v>129</v>
      </c>
      <c r="I231" s="56">
        <v>4.25</v>
      </c>
      <c r="J231" s="72">
        <v>1.65</v>
      </c>
      <c r="K231" s="72">
        <v>21.25</v>
      </c>
    </row>
    <row r="232" ht="25.5" spans="1:11">
      <c r="A232" s="22"/>
      <c r="B232" s="22" t="s">
        <v>35</v>
      </c>
      <c r="C232" s="18"/>
      <c r="D232" s="54" t="s">
        <v>192</v>
      </c>
      <c r="E232" s="55" t="s">
        <v>37</v>
      </c>
      <c r="F232" s="26">
        <v>1.2</v>
      </c>
      <c r="G232" s="27">
        <f t="shared" si="20"/>
        <v>1.5</v>
      </c>
      <c r="H232" s="56">
        <v>116.9</v>
      </c>
      <c r="I232" s="56">
        <v>3.95</v>
      </c>
      <c r="J232" s="72">
        <v>0.5</v>
      </c>
      <c r="K232" s="72">
        <v>24.15</v>
      </c>
    </row>
    <row r="233" spans="1:11">
      <c r="A233" s="22"/>
      <c r="B233" s="22"/>
      <c r="C233" s="18"/>
      <c r="D233" s="73" t="s">
        <v>61</v>
      </c>
      <c r="E233" s="74">
        <v>940</v>
      </c>
      <c r="F233" s="77">
        <f>SUM(F227:F232)</f>
        <v>70.3</v>
      </c>
      <c r="G233" s="89">
        <f t="shared" si="20"/>
        <v>87.875</v>
      </c>
      <c r="H233" s="58">
        <v>827.36</v>
      </c>
      <c r="I233" s="58">
        <v>29.4</v>
      </c>
      <c r="J233" s="75">
        <v>25.13</v>
      </c>
      <c r="K233" s="75">
        <v>117.46</v>
      </c>
    </row>
    <row r="234" ht="38.25" spans="1:11">
      <c r="A234" s="23" t="s">
        <v>62</v>
      </c>
      <c r="B234" s="22" t="s">
        <v>69</v>
      </c>
      <c r="C234" s="59"/>
      <c r="D234" s="60" t="s">
        <v>70</v>
      </c>
      <c r="E234" s="90" t="s">
        <v>60</v>
      </c>
      <c r="F234" s="23">
        <v>16</v>
      </c>
      <c r="G234" s="27">
        <f t="shared" si="20"/>
        <v>20</v>
      </c>
      <c r="H234" s="62">
        <v>83.4</v>
      </c>
      <c r="I234" s="62">
        <v>0.1</v>
      </c>
      <c r="J234" s="76">
        <v>0.2</v>
      </c>
      <c r="K234" s="76">
        <v>19.6</v>
      </c>
    </row>
    <row r="235" ht="25.5" spans="1:11">
      <c r="A235" s="22"/>
      <c r="B235" s="78" t="s">
        <v>63</v>
      </c>
      <c r="C235" s="63"/>
      <c r="D235" s="88" t="s">
        <v>218</v>
      </c>
      <c r="E235" s="166" t="s">
        <v>103</v>
      </c>
      <c r="F235" s="26">
        <v>14.8</v>
      </c>
      <c r="G235" s="27">
        <f t="shared" si="20"/>
        <v>18.5</v>
      </c>
      <c r="H235" s="56">
        <v>279.8</v>
      </c>
      <c r="I235" s="56">
        <v>4.85</v>
      </c>
      <c r="J235" s="72">
        <v>6.15</v>
      </c>
      <c r="K235" s="72">
        <v>51.23</v>
      </c>
    </row>
    <row r="236" ht="25.5" spans="1:11">
      <c r="A236" s="22"/>
      <c r="B236" s="22" t="s">
        <v>65</v>
      </c>
      <c r="C236" s="63" t="s">
        <v>197</v>
      </c>
      <c r="D236" s="80" t="s">
        <v>198</v>
      </c>
      <c r="E236" s="65" t="s">
        <v>68</v>
      </c>
      <c r="F236" s="48">
        <v>18</v>
      </c>
      <c r="G236" s="27">
        <f t="shared" si="20"/>
        <v>22.5</v>
      </c>
      <c r="H236" s="86">
        <v>60.45</v>
      </c>
      <c r="I236" s="86">
        <v>0.6</v>
      </c>
      <c r="J236" s="94">
        <v>0.6</v>
      </c>
      <c r="K236" s="94">
        <v>13.35</v>
      </c>
    </row>
    <row r="237" customFormat="1" spans="1:11">
      <c r="A237" s="23"/>
      <c r="C237" s="167"/>
      <c r="D237" s="73" t="s">
        <v>71</v>
      </c>
      <c r="E237" s="95">
        <v>425</v>
      </c>
      <c r="F237" s="87">
        <f>SUM(F234:F236)</f>
        <v>48.8</v>
      </c>
      <c r="G237" s="87">
        <f>SUM(G234:G236)</f>
        <v>61</v>
      </c>
      <c r="H237" s="58">
        <v>423.65</v>
      </c>
      <c r="I237" s="58">
        <v>5.55</v>
      </c>
      <c r="J237" s="75">
        <v>6.95</v>
      </c>
      <c r="K237" s="75">
        <v>84.18</v>
      </c>
    </row>
    <row r="238" spans="1:11">
      <c r="A238" s="23"/>
      <c r="B238" s="23"/>
      <c r="C238" s="167"/>
      <c r="D238" s="95" t="s">
        <v>163</v>
      </c>
      <c r="E238" s="73">
        <v>2056</v>
      </c>
      <c r="F238" s="35">
        <f>F226+F233+F237</f>
        <v>184.8</v>
      </c>
      <c r="G238" s="35">
        <f>G226+G233+G237</f>
        <v>231</v>
      </c>
      <c r="H238" s="92">
        <v>2072.91</v>
      </c>
      <c r="I238" s="58">
        <v>70.71</v>
      </c>
      <c r="J238" s="75">
        <v>60.55</v>
      </c>
      <c r="K238" s="75">
        <v>303.34</v>
      </c>
    </row>
    <row r="239" ht="19" customHeight="1" spans="1:11">
      <c r="A239" s="41" t="s">
        <v>73</v>
      </c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1:11">
      <c r="A240" s="42"/>
      <c r="B240" s="4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43"/>
      <c r="B241" s="43"/>
      <c r="C241" s="2" t="s">
        <v>74</v>
      </c>
      <c r="D241" s="2"/>
      <c r="E241" s="2"/>
      <c r="F241" s="2"/>
      <c r="G241" s="2"/>
      <c r="H241" s="2"/>
      <c r="I241" s="2"/>
      <c r="J241" s="2"/>
      <c r="K241" s="2"/>
    </row>
    <row r="242" spans="1:11">
      <c r="A242" s="43"/>
      <c r="B242" s="43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43"/>
      <c r="B243" s="43"/>
      <c r="C243" s="2" t="s">
        <v>75</v>
      </c>
      <c r="D243" s="2"/>
      <c r="E243" s="2"/>
      <c r="F243" s="2"/>
      <c r="G243" s="2"/>
      <c r="H243" s="2"/>
      <c r="I243" s="2"/>
      <c r="J243" s="2"/>
      <c r="K243" s="2"/>
    </row>
    <row r="244" spans="1:11">
      <c r="A244" s="43"/>
      <c r="B244" s="43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2"/>
      <c r="B245" s="2"/>
      <c r="C245" s="2" t="s">
        <v>76</v>
      </c>
      <c r="D245" s="43"/>
      <c r="E245" s="2"/>
      <c r="F245" s="2"/>
      <c r="G245" s="2"/>
      <c r="H245" s="2"/>
      <c r="I245" s="2"/>
      <c r="J245" s="2"/>
      <c r="K245" s="2"/>
    </row>
    <row r="246" spans="1:11">
      <c r="A246" s="43"/>
      <c r="B246" s="43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2"/>
      <c r="B247" s="2"/>
      <c r="C247" s="2" t="s">
        <v>77</v>
      </c>
      <c r="D247" s="2"/>
      <c r="E247" s="2"/>
      <c r="F247" s="2"/>
      <c r="G247" s="2"/>
      <c r="H247" s="2"/>
      <c r="I247" s="2"/>
      <c r="J247" s="2"/>
      <c r="K247" s="2"/>
    </row>
    <row r="248" spans="1:1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</sheetData>
  <mergeCells count="76">
    <mergeCell ref="B1:C1"/>
    <mergeCell ref="H1:I1"/>
    <mergeCell ref="B2:C2"/>
    <mergeCell ref="H2:J2"/>
    <mergeCell ref="B3:C3"/>
    <mergeCell ref="H4:K4"/>
    <mergeCell ref="H5:K5"/>
    <mergeCell ref="H6:K6"/>
    <mergeCell ref="B7:D7"/>
    <mergeCell ref="I9:K9"/>
    <mergeCell ref="A31:K31"/>
    <mergeCell ref="H52:K52"/>
    <mergeCell ref="H53:K53"/>
    <mergeCell ref="H54:K54"/>
    <mergeCell ref="B55:D55"/>
    <mergeCell ref="I57:K57"/>
    <mergeCell ref="A77:K77"/>
    <mergeCell ref="H111:K111"/>
    <mergeCell ref="H112:K112"/>
    <mergeCell ref="H113:K113"/>
    <mergeCell ref="B114:D114"/>
    <mergeCell ref="I116:K116"/>
    <mergeCell ref="A138:K138"/>
    <mergeCell ref="H161:K161"/>
    <mergeCell ref="H163:K163"/>
    <mergeCell ref="H164:K164"/>
    <mergeCell ref="B165:D165"/>
    <mergeCell ref="I167:K167"/>
    <mergeCell ref="A188:K188"/>
    <mergeCell ref="H213:K213"/>
    <mergeCell ref="H214:K214"/>
    <mergeCell ref="H215:K215"/>
    <mergeCell ref="B216:D216"/>
    <mergeCell ref="I218:K218"/>
    <mergeCell ref="A239:K239"/>
    <mergeCell ref="A9:A10"/>
    <mergeCell ref="A57:A58"/>
    <mergeCell ref="A116:A117"/>
    <mergeCell ref="A167:A168"/>
    <mergeCell ref="A218:A219"/>
    <mergeCell ref="B9:B10"/>
    <mergeCell ref="B57:B58"/>
    <mergeCell ref="B116:B117"/>
    <mergeCell ref="B167:B168"/>
    <mergeCell ref="B218:B219"/>
    <mergeCell ref="C9:C10"/>
    <mergeCell ref="C57:C58"/>
    <mergeCell ref="C116:C117"/>
    <mergeCell ref="C167:C168"/>
    <mergeCell ref="C218:C219"/>
    <mergeCell ref="D9:D10"/>
    <mergeCell ref="D57:D58"/>
    <mergeCell ref="D116:D117"/>
    <mergeCell ref="D167:D168"/>
    <mergeCell ref="D218:D219"/>
    <mergeCell ref="E9:E10"/>
    <mergeCell ref="E57:E58"/>
    <mergeCell ref="E116:E117"/>
    <mergeCell ref="E126:E127"/>
    <mergeCell ref="E167:E168"/>
    <mergeCell ref="E218:E219"/>
    <mergeCell ref="F9:F10"/>
    <mergeCell ref="F57:F58"/>
    <mergeCell ref="F116:F117"/>
    <mergeCell ref="F167:F168"/>
    <mergeCell ref="F218:F219"/>
    <mergeCell ref="G9:G10"/>
    <mergeCell ref="G57:G58"/>
    <mergeCell ref="G116:G117"/>
    <mergeCell ref="G167:G168"/>
    <mergeCell ref="G218:G219"/>
    <mergeCell ref="H9:H10"/>
    <mergeCell ref="H57:H58"/>
    <mergeCell ref="H116:H117"/>
    <mergeCell ref="H167:H168"/>
    <mergeCell ref="H218:H219"/>
  </mergeCells>
  <pageMargins left="0.196527777777778" right="0.196527777777778" top="0.984027777777778" bottom="0.984027777777778" header="0.5" footer="0.5"/>
  <pageSetup paperSize="9" scale="7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8"/>
  <sheetViews>
    <sheetView view="pageBreakPreview" zoomScaleNormal="100" topLeftCell="A260" workbookViewId="0">
      <selection activeCell="A250" sqref="$A250:$XFD251"/>
    </sheetView>
  </sheetViews>
  <sheetFormatPr defaultColWidth="9.14285714285714" defaultRowHeight="15"/>
  <cols>
    <col min="2" max="2" width="10.8571428571429" customWidth="1"/>
    <col min="4" max="4" width="29.2857142857143" customWidth="1"/>
  </cols>
  <sheetData>
    <row r="1" spans="1:11">
      <c r="A1" s="99"/>
      <c r="B1" s="1" t="s">
        <v>0</v>
      </c>
      <c r="C1" s="7"/>
      <c r="D1" s="100"/>
      <c r="E1" s="99"/>
      <c r="F1" s="99"/>
      <c r="G1" s="99"/>
      <c r="H1" s="101" t="s">
        <v>1</v>
      </c>
      <c r="I1" s="139"/>
      <c r="J1" s="139"/>
      <c r="K1" s="139"/>
    </row>
    <row r="2" spans="1:11">
      <c r="A2" s="99"/>
      <c r="B2" s="1" t="s">
        <v>2</v>
      </c>
      <c r="C2" s="7"/>
      <c r="D2" s="99"/>
      <c r="E2" s="99"/>
      <c r="F2" s="99"/>
      <c r="G2" s="99"/>
      <c r="H2" s="101" t="s">
        <v>3</v>
      </c>
      <c r="I2" s="139"/>
      <c r="J2" s="139"/>
      <c r="K2" s="139"/>
    </row>
    <row r="3" spans="1:11">
      <c r="A3" s="99"/>
      <c r="B3" s="1" t="s">
        <v>4</v>
      </c>
      <c r="C3" s="7"/>
      <c r="D3" s="99"/>
      <c r="E3" s="99"/>
      <c r="F3" s="99"/>
      <c r="G3" s="99"/>
      <c r="H3" s="102" t="s">
        <v>5</v>
      </c>
      <c r="I3" s="102"/>
      <c r="J3" s="102"/>
      <c r="K3" s="102"/>
    </row>
    <row r="4" spans="1:11">
      <c r="A4" s="99" t="s">
        <v>6</v>
      </c>
      <c r="B4" s="103"/>
      <c r="C4" s="104"/>
      <c r="D4" s="105"/>
      <c r="E4" s="99" t="s">
        <v>7</v>
      </c>
      <c r="F4" s="99"/>
      <c r="G4" s="106"/>
      <c r="H4" s="99"/>
      <c r="I4" s="99"/>
      <c r="J4" s="99" t="s">
        <v>8</v>
      </c>
      <c r="K4" s="106" t="s">
        <v>219</v>
      </c>
    </row>
    <row r="5" spans="1:11">
      <c r="A5" s="99"/>
      <c r="B5" s="99"/>
      <c r="C5" s="99"/>
      <c r="D5" s="99"/>
      <c r="E5" s="99"/>
      <c r="F5" s="99"/>
      <c r="G5" s="99"/>
      <c r="H5" s="99"/>
      <c r="I5" s="99"/>
      <c r="J5" s="99"/>
      <c r="K5" s="98"/>
    </row>
    <row r="6" customHeight="1" spans="1:11">
      <c r="A6" s="107" t="s">
        <v>10</v>
      </c>
      <c r="B6" s="108" t="s">
        <v>11</v>
      </c>
      <c r="C6" s="109" t="s">
        <v>12</v>
      </c>
      <c r="D6" s="110" t="s">
        <v>13</v>
      </c>
      <c r="E6" s="111" t="s">
        <v>14</v>
      </c>
      <c r="F6" s="110" t="s">
        <v>15</v>
      </c>
      <c r="G6" s="110" t="s">
        <v>16</v>
      </c>
      <c r="H6" s="112" t="s">
        <v>17</v>
      </c>
      <c r="I6" s="111" t="s">
        <v>18</v>
      </c>
      <c r="J6" s="111"/>
      <c r="K6" s="111"/>
    </row>
    <row r="7" ht="25.5" spans="1:11">
      <c r="A7" s="107"/>
      <c r="B7" s="113"/>
      <c r="C7" s="114"/>
      <c r="D7" s="115"/>
      <c r="E7" s="111"/>
      <c r="F7" s="115"/>
      <c r="G7" s="115"/>
      <c r="H7" s="112"/>
      <c r="I7" s="111" t="s">
        <v>19</v>
      </c>
      <c r="J7" s="111" t="s">
        <v>20</v>
      </c>
      <c r="K7" s="111" t="s">
        <v>21</v>
      </c>
    </row>
    <row r="8" ht="25.5" spans="1:11">
      <c r="A8" s="116" t="s">
        <v>22</v>
      </c>
      <c r="B8" s="116" t="s">
        <v>23</v>
      </c>
      <c r="C8" s="18" t="s">
        <v>24</v>
      </c>
      <c r="D8" s="29" t="s">
        <v>25</v>
      </c>
      <c r="E8" s="26" t="s">
        <v>26</v>
      </c>
      <c r="F8" s="26">
        <v>35.5</v>
      </c>
      <c r="G8" s="27">
        <f t="shared" ref="G8:G12" si="0">F8*1.25</f>
        <v>44.375</v>
      </c>
      <c r="H8" s="117">
        <v>463.3</v>
      </c>
      <c r="I8" s="122">
        <v>23.9</v>
      </c>
      <c r="J8" s="122">
        <v>39.2</v>
      </c>
      <c r="K8" s="117">
        <v>3.4</v>
      </c>
    </row>
    <row r="9" ht="25.5" spans="1:11">
      <c r="A9" s="118"/>
      <c r="B9" s="118" t="s">
        <v>27</v>
      </c>
      <c r="C9" s="118" t="s">
        <v>28</v>
      </c>
      <c r="D9" s="119" t="s">
        <v>29</v>
      </c>
      <c r="E9" s="120" t="s">
        <v>30</v>
      </c>
      <c r="F9" s="118">
        <v>7.53</v>
      </c>
      <c r="G9" s="27">
        <f t="shared" si="0"/>
        <v>9.4125</v>
      </c>
      <c r="H9" s="117">
        <v>133.8</v>
      </c>
      <c r="I9" s="118">
        <v>2.73</v>
      </c>
      <c r="J9" s="118">
        <v>7.19</v>
      </c>
      <c r="K9" s="118">
        <v>14.5</v>
      </c>
    </row>
    <row r="10" ht="25.5" spans="1:11">
      <c r="A10" s="116"/>
      <c r="B10" s="116" t="s">
        <v>31</v>
      </c>
      <c r="C10" s="118" t="s">
        <v>32</v>
      </c>
      <c r="D10" s="121" t="s">
        <v>33</v>
      </c>
      <c r="E10" s="122" t="s">
        <v>34</v>
      </c>
      <c r="F10" s="122">
        <v>3.59</v>
      </c>
      <c r="G10" s="27">
        <v>4.48</v>
      </c>
      <c r="H10" s="117">
        <v>60</v>
      </c>
      <c r="I10" s="122">
        <v>0.07</v>
      </c>
      <c r="J10" s="122">
        <v>0.02</v>
      </c>
      <c r="K10" s="117">
        <v>15</v>
      </c>
    </row>
    <row r="11" ht="25.5" spans="1:11">
      <c r="A11" s="116"/>
      <c r="B11" s="116" t="s">
        <v>35</v>
      </c>
      <c r="C11" s="18"/>
      <c r="D11" s="121" t="s">
        <v>36</v>
      </c>
      <c r="E11" s="122" t="s">
        <v>37</v>
      </c>
      <c r="F11" s="122">
        <v>1.2</v>
      </c>
      <c r="G11" s="27">
        <f t="shared" si="0"/>
        <v>1.5</v>
      </c>
      <c r="H11" s="117">
        <v>116.9</v>
      </c>
      <c r="I11" s="122">
        <v>3.95</v>
      </c>
      <c r="J11" s="122">
        <v>0.5</v>
      </c>
      <c r="K11" s="117">
        <v>24.15</v>
      </c>
    </row>
    <row r="12" spans="1:11">
      <c r="A12" s="116"/>
      <c r="B12" s="116" t="s">
        <v>35</v>
      </c>
      <c r="C12" s="18"/>
      <c r="D12" s="121" t="s">
        <v>38</v>
      </c>
      <c r="E12" s="122" t="s">
        <v>37</v>
      </c>
      <c r="F12" s="122">
        <v>1.5</v>
      </c>
      <c r="G12" s="27">
        <f t="shared" si="0"/>
        <v>1.875</v>
      </c>
      <c r="H12" s="117">
        <v>129</v>
      </c>
      <c r="I12" s="122">
        <v>4.25</v>
      </c>
      <c r="J12" s="122">
        <v>1.65</v>
      </c>
      <c r="K12" s="117">
        <v>21.25</v>
      </c>
    </row>
    <row r="13" spans="1:11">
      <c r="A13" s="118"/>
      <c r="B13" s="118"/>
      <c r="C13" s="32"/>
      <c r="D13" s="123" t="s">
        <v>39</v>
      </c>
      <c r="E13" s="123">
        <v>597</v>
      </c>
      <c r="F13" s="124">
        <f>SUM(F8:F12)</f>
        <v>49.32</v>
      </c>
      <c r="G13" s="125">
        <v>61.65</v>
      </c>
      <c r="H13" s="126">
        <v>750.84</v>
      </c>
      <c r="I13" s="123">
        <v>29.45</v>
      </c>
      <c r="J13" s="123">
        <v>37.11</v>
      </c>
      <c r="K13" s="126">
        <v>56.88</v>
      </c>
    </row>
    <row r="14" ht="38.25" spans="1:11">
      <c r="A14" s="116" t="s">
        <v>40</v>
      </c>
      <c r="B14" s="116" t="s">
        <v>41</v>
      </c>
      <c r="C14" s="118" t="s">
        <v>42</v>
      </c>
      <c r="D14" s="121" t="s">
        <v>43</v>
      </c>
      <c r="E14" s="127" t="s">
        <v>30</v>
      </c>
      <c r="F14" s="122">
        <v>6.4</v>
      </c>
      <c r="G14" s="26">
        <f t="shared" ref="G14:G16" si="1">F14*1.25</f>
        <v>8</v>
      </c>
      <c r="H14" s="117">
        <v>6.25</v>
      </c>
      <c r="I14" s="122">
        <v>0.4</v>
      </c>
      <c r="J14" s="122">
        <v>0.062</v>
      </c>
      <c r="K14" s="117">
        <v>0.85</v>
      </c>
    </row>
    <row r="15" ht="25.5" spans="1:11">
      <c r="A15" s="116"/>
      <c r="B15" s="116" t="s">
        <v>44</v>
      </c>
      <c r="C15" s="23" t="s">
        <v>45</v>
      </c>
      <c r="D15" s="128" t="s">
        <v>46</v>
      </c>
      <c r="E15" s="26" t="s">
        <v>47</v>
      </c>
      <c r="F15" s="26">
        <v>11.41</v>
      </c>
      <c r="G15" s="27">
        <f t="shared" si="1"/>
        <v>14.2625</v>
      </c>
      <c r="H15" s="117">
        <v>109</v>
      </c>
      <c r="I15" s="122">
        <v>2.57</v>
      </c>
      <c r="J15" s="122">
        <v>2.78</v>
      </c>
      <c r="K15" s="117">
        <v>15.69</v>
      </c>
    </row>
    <row r="16" ht="25.5" spans="1:11">
      <c r="A16" s="129"/>
      <c r="B16" s="129" t="s">
        <v>48</v>
      </c>
      <c r="C16" s="18" t="s">
        <v>49</v>
      </c>
      <c r="D16" s="130" t="s">
        <v>50</v>
      </c>
      <c r="E16" s="26" t="s">
        <v>51</v>
      </c>
      <c r="F16" s="26">
        <v>55.95</v>
      </c>
      <c r="G16" s="27">
        <f t="shared" si="1"/>
        <v>69.9375</v>
      </c>
      <c r="H16" s="117">
        <v>164</v>
      </c>
      <c r="I16" s="122">
        <v>12.12</v>
      </c>
      <c r="J16" s="122">
        <v>11.52</v>
      </c>
      <c r="K16" s="117">
        <v>2.93</v>
      </c>
    </row>
    <row r="17" ht="25.5" spans="1:11">
      <c r="A17" s="129"/>
      <c r="B17" s="129"/>
      <c r="C17" s="23" t="s">
        <v>52</v>
      </c>
      <c r="D17" s="131" t="s">
        <v>53</v>
      </c>
      <c r="E17" s="26"/>
      <c r="G17" s="27"/>
      <c r="H17" s="117">
        <v>60.07</v>
      </c>
      <c r="I17" s="122">
        <v>1.321</v>
      </c>
      <c r="J17" s="122">
        <v>3.75</v>
      </c>
      <c r="K17" s="117">
        <v>0.31</v>
      </c>
    </row>
    <row r="18" ht="25.5" spans="1:11">
      <c r="A18" s="118"/>
      <c r="B18" s="118" t="s">
        <v>54</v>
      </c>
      <c r="C18" s="118" t="s">
        <v>220</v>
      </c>
      <c r="D18" s="132" t="s">
        <v>221</v>
      </c>
      <c r="E18" s="133" t="s">
        <v>57</v>
      </c>
      <c r="F18" s="26">
        <v>7.03</v>
      </c>
      <c r="G18" s="27">
        <f t="shared" ref="G18:G21" si="2">F18*1.25</f>
        <v>8.7875</v>
      </c>
      <c r="H18" s="117">
        <v>266.6</v>
      </c>
      <c r="I18" s="122">
        <v>4.85</v>
      </c>
      <c r="J18" s="122">
        <v>5.73</v>
      </c>
      <c r="K18" s="117">
        <v>48.9</v>
      </c>
    </row>
    <row r="19" ht="25.5" spans="1:11">
      <c r="A19" s="116"/>
      <c r="B19" s="116" t="s">
        <v>31</v>
      </c>
      <c r="C19" s="118" t="s">
        <v>58</v>
      </c>
      <c r="D19" s="134" t="s">
        <v>59</v>
      </c>
      <c r="E19" s="122" t="s">
        <v>60</v>
      </c>
      <c r="F19" s="133">
        <v>3.19</v>
      </c>
      <c r="G19" s="27">
        <v>3.98</v>
      </c>
      <c r="H19" s="117">
        <v>114.6</v>
      </c>
      <c r="I19" s="122">
        <v>0.16</v>
      </c>
      <c r="J19" s="122">
        <v>0.16</v>
      </c>
      <c r="K19" s="122">
        <v>27.88</v>
      </c>
    </row>
    <row r="20" spans="1:11">
      <c r="A20" s="116"/>
      <c r="B20" s="116" t="s">
        <v>35</v>
      </c>
      <c r="C20" s="18"/>
      <c r="D20" s="121" t="s">
        <v>38</v>
      </c>
      <c r="E20" s="122" t="s">
        <v>37</v>
      </c>
      <c r="F20" s="122">
        <v>1.5</v>
      </c>
      <c r="G20" s="27">
        <f t="shared" si="2"/>
        <v>1.875</v>
      </c>
      <c r="H20" s="117">
        <v>129</v>
      </c>
      <c r="I20" s="122">
        <v>4.25</v>
      </c>
      <c r="J20" s="122">
        <v>1.65</v>
      </c>
      <c r="K20" s="117">
        <v>21.25</v>
      </c>
    </row>
    <row r="21" ht="25.5" spans="1:11">
      <c r="A21" s="116"/>
      <c r="B21" s="116" t="s">
        <v>35</v>
      </c>
      <c r="C21" s="18"/>
      <c r="D21" s="121" t="s">
        <v>36</v>
      </c>
      <c r="E21" s="122" t="s">
        <v>37</v>
      </c>
      <c r="F21" s="122">
        <v>1.2</v>
      </c>
      <c r="G21" s="27">
        <f t="shared" si="2"/>
        <v>1.5</v>
      </c>
      <c r="H21" s="117">
        <v>116.9</v>
      </c>
      <c r="I21" s="122">
        <v>3.95</v>
      </c>
      <c r="J21" s="122">
        <v>0.5</v>
      </c>
      <c r="K21" s="117">
        <v>24.15</v>
      </c>
    </row>
    <row r="22" spans="1:11">
      <c r="A22" s="135"/>
      <c r="B22" s="135"/>
      <c r="C22" s="38"/>
      <c r="D22" s="123" t="s">
        <v>61</v>
      </c>
      <c r="E22" s="123">
        <v>1026</v>
      </c>
      <c r="F22" s="124">
        <f>SUM(F14:F21)</f>
        <v>86.68</v>
      </c>
      <c r="G22" s="125">
        <v>108.35</v>
      </c>
      <c r="H22" s="126">
        <v>970.62</v>
      </c>
      <c r="I22" s="123">
        <v>29.031</v>
      </c>
      <c r="J22" s="123">
        <v>25.032</v>
      </c>
      <c r="K22" s="126">
        <v>146.09</v>
      </c>
    </row>
    <row r="23" ht="25.5" spans="1:11">
      <c r="A23" s="116" t="s">
        <v>62</v>
      </c>
      <c r="B23" s="116" t="s">
        <v>63</v>
      </c>
      <c r="C23" s="118"/>
      <c r="D23" s="121" t="s">
        <v>64</v>
      </c>
      <c r="E23" s="127" t="s">
        <v>30</v>
      </c>
      <c r="F23" s="122">
        <v>14.8</v>
      </c>
      <c r="G23" s="26">
        <f t="shared" ref="G23:G25" si="3">F23*1.25</f>
        <v>18.5</v>
      </c>
      <c r="H23" s="117">
        <v>370</v>
      </c>
      <c r="I23" s="122">
        <v>7.08</v>
      </c>
      <c r="J23" s="122">
        <v>13.14</v>
      </c>
      <c r="K23" s="117">
        <v>55.74</v>
      </c>
    </row>
    <row r="24" ht="25.5" spans="1:11">
      <c r="A24" s="116"/>
      <c r="B24" s="116" t="s">
        <v>65</v>
      </c>
      <c r="C24" s="18" t="s">
        <v>66</v>
      </c>
      <c r="D24" s="121" t="s">
        <v>67</v>
      </c>
      <c r="E24" s="122" t="s">
        <v>68</v>
      </c>
      <c r="F24" s="122">
        <v>18</v>
      </c>
      <c r="G24" s="26">
        <f t="shared" si="3"/>
        <v>22.5</v>
      </c>
      <c r="H24" s="117">
        <v>60.45</v>
      </c>
      <c r="I24" s="122">
        <v>0.6</v>
      </c>
      <c r="J24" s="122">
        <v>0.6</v>
      </c>
      <c r="K24" s="117">
        <v>13.35</v>
      </c>
    </row>
    <row r="25" ht="38.25" spans="1:11">
      <c r="A25" s="116"/>
      <c r="B25" s="116" t="s">
        <v>69</v>
      </c>
      <c r="C25" s="118"/>
      <c r="D25" s="121" t="s">
        <v>70</v>
      </c>
      <c r="E25" s="122" t="s">
        <v>60</v>
      </c>
      <c r="F25" s="122">
        <v>16</v>
      </c>
      <c r="G25" s="26">
        <f t="shared" si="3"/>
        <v>20</v>
      </c>
      <c r="H25" s="117">
        <v>83.4</v>
      </c>
      <c r="I25" s="122">
        <v>0.1</v>
      </c>
      <c r="J25" s="122">
        <v>0.2</v>
      </c>
      <c r="K25" s="117">
        <v>19.6</v>
      </c>
    </row>
    <row r="26" spans="1:11">
      <c r="A26" s="118"/>
      <c r="B26" s="118"/>
      <c r="C26" s="32"/>
      <c r="D26" s="123" t="s">
        <v>71</v>
      </c>
      <c r="E26" s="123">
        <v>450</v>
      </c>
      <c r="F26" s="124">
        <f>SUM(F23:F25)</f>
        <v>48.8</v>
      </c>
      <c r="G26" s="124">
        <f>SUM(G23:G25)</f>
        <v>61</v>
      </c>
      <c r="H26" s="126">
        <f t="shared" ref="H26:K26" si="4">SUM(H23:H25)</f>
        <v>513.85</v>
      </c>
      <c r="I26" s="123">
        <f t="shared" si="4"/>
        <v>7.78</v>
      </c>
      <c r="J26" s="123">
        <f t="shared" si="4"/>
        <v>13.94</v>
      </c>
      <c r="K26" s="126">
        <f t="shared" si="4"/>
        <v>88.69</v>
      </c>
    </row>
    <row r="27" spans="1:11">
      <c r="A27" s="118"/>
      <c r="B27" s="118"/>
      <c r="C27" s="32"/>
      <c r="D27" s="123" t="s">
        <v>72</v>
      </c>
      <c r="E27" s="123">
        <f>E26+E22+E13</f>
        <v>2073</v>
      </c>
      <c r="F27" s="123">
        <f>F13+F22+F26</f>
        <v>184.8</v>
      </c>
      <c r="G27" s="123">
        <f>G13+G22+G26</f>
        <v>231</v>
      </c>
      <c r="H27" s="35">
        <f t="shared" ref="H27:K27" si="5">SUM(H26,H22,H13)</f>
        <v>2235.31</v>
      </c>
      <c r="I27" s="123">
        <f t="shared" si="5"/>
        <v>66.261</v>
      </c>
      <c r="J27" s="123">
        <f t="shared" si="5"/>
        <v>76.082</v>
      </c>
      <c r="K27" s="126">
        <f t="shared" si="5"/>
        <v>291.66</v>
      </c>
    </row>
    <row r="28" spans="1:11">
      <c r="A28" s="136" t="s">
        <v>73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>
      <c r="A29" s="137"/>
      <c r="B29" s="137"/>
      <c r="C29" s="98"/>
      <c r="D29" s="98"/>
      <c r="E29" s="98"/>
      <c r="F29" s="98"/>
      <c r="G29" s="98"/>
      <c r="H29" s="98"/>
      <c r="I29" s="98"/>
      <c r="J29" s="98"/>
      <c r="K29" s="98"/>
    </row>
    <row r="30" spans="1:11">
      <c r="A30" s="138"/>
      <c r="B30" s="138"/>
      <c r="C30" s="98" t="s">
        <v>74</v>
      </c>
      <c r="D30" s="98"/>
      <c r="E30" s="98"/>
      <c r="F30" s="98"/>
      <c r="G30" s="98"/>
      <c r="H30" s="98"/>
      <c r="I30" s="98"/>
      <c r="J30" s="98"/>
      <c r="K30" s="98"/>
    </row>
    <row r="31" spans="1:11">
      <c r="A31" s="138"/>
      <c r="B31" s="138"/>
      <c r="C31" s="98"/>
      <c r="D31" s="98"/>
      <c r="E31" s="98"/>
      <c r="F31" s="98"/>
      <c r="G31" s="98"/>
      <c r="H31" s="98"/>
      <c r="I31" s="98"/>
      <c r="J31" s="98"/>
      <c r="K31" s="98"/>
    </row>
    <row r="32" spans="1:11">
      <c r="A32" s="138"/>
      <c r="B32" s="138"/>
      <c r="C32" s="98" t="s">
        <v>75</v>
      </c>
      <c r="D32" s="98"/>
      <c r="E32" s="98"/>
      <c r="F32" s="98"/>
      <c r="G32" s="98"/>
      <c r="H32" s="98"/>
      <c r="I32" s="98"/>
      <c r="J32" s="98"/>
      <c r="K32" s="98"/>
    </row>
    <row r="33" spans="1:11">
      <c r="A33" s="138"/>
      <c r="B33" s="138"/>
      <c r="C33" s="98"/>
      <c r="D33" s="98"/>
      <c r="E33" s="98"/>
      <c r="F33" s="98"/>
      <c r="G33" s="98"/>
      <c r="H33" s="98"/>
      <c r="I33" s="98"/>
      <c r="J33" s="98"/>
      <c r="K33" s="98"/>
    </row>
    <row r="34" s="98" customFormat="1" ht="12.75" spans="3:4">
      <c r="C34" s="98" t="s">
        <v>76</v>
      </c>
      <c r="D34" s="138"/>
    </row>
    <row r="35" s="98" customFormat="1" ht="12.75" spans="1:2">
      <c r="A35" s="138"/>
      <c r="B35" s="138"/>
    </row>
    <row r="36" s="98" customFormat="1" ht="12.75" spans="3:3">
      <c r="C36" s="98" t="s">
        <v>77</v>
      </c>
    </row>
    <row r="37" s="98" customFormat="1" ht="12.75"/>
    <row r="38" s="98" customFormat="1" ht="12.75"/>
    <row r="39" s="98" customFormat="1" ht="12.75"/>
    <row r="40" s="98" customFormat="1" ht="12.75"/>
    <row r="41" s="98" customFormat="1" ht="12.75"/>
    <row r="42" s="98" customFormat="1" ht="12.75"/>
    <row r="43" s="98" customFormat="1" ht="12.75"/>
    <row r="44" s="98" customFormat="1" ht="12.75"/>
    <row r="45" s="98" customFormat="1" ht="12.75"/>
    <row r="46" s="98" customFormat="1" ht="12.75"/>
    <row r="47" s="98" customFormat="1" ht="12.75"/>
    <row r="48" s="98" customFormat="1" ht="12.75"/>
    <row r="49" s="98" customFormat="1" ht="12.75"/>
    <row r="50" s="98" customFormat="1" ht="12.75"/>
    <row r="51" s="98" customFormat="1" ht="12.75"/>
    <row r="52" s="98" customFormat="1" ht="12.75"/>
    <row r="53" s="98" customFormat="1" ht="12.75"/>
    <row r="54" s="98" customFormat="1" ht="12.75"/>
    <row r="55" s="98" customFormat="1" ht="12.75"/>
    <row r="56" s="98" customFormat="1" ht="12.75"/>
    <row r="57" s="98" customFormat="1" ht="12.75"/>
    <row r="58" s="98" customFormat="1" ht="12.75"/>
    <row r="59" s="98" customFormat="1" ht="12.75"/>
    <row r="60" s="98" customFormat="1" ht="12.75"/>
    <row r="61" s="98" customFormat="1" ht="12.75"/>
    <row r="62" s="2" customFormat="1" ht="12.75" spans="2:9">
      <c r="B62" s="1" t="s">
        <v>0</v>
      </c>
      <c r="C62" s="7"/>
      <c r="H62" s="1" t="s">
        <v>1</v>
      </c>
      <c r="I62" s="7"/>
    </row>
    <row r="63" s="2" customFormat="1" ht="12.75" spans="2:10">
      <c r="B63" s="1" t="s">
        <v>2</v>
      </c>
      <c r="C63" s="7"/>
      <c r="H63" s="1" t="s">
        <v>78</v>
      </c>
      <c r="I63" s="7"/>
      <c r="J63" s="7"/>
    </row>
    <row r="64" s="2" customFormat="1" ht="12.75" spans="2:3">
      <c r="B64" s="1" t="s">
        <v>4</v>
      </c>
      <c r="C64" s="7"/>
    </row>
    <row r="65" s="2" customFormat="1" ht="12.75"/>
    <row r="66" s="2" customFormat="1" ht="12.75" spans="1:11">
      <c r="A66" s="8"/>
      <c r="B66" s="8"/>
      <c r="C66" s="8"/>
      <c r="D66" s="8"/>
      <c r="E66" s="8"/>
      <c r="F66" s="8"/>
      <c r="G66" s="8"/>
      <c r="H66" s="9"/>
      <c r="I66" s="9"/>
      <c r="J66" s="9"/>
      <c r="K66" s="9"/>
    </row>
    <row r="67" s="2" customFormat="1" ht="12.75" spans="1:11">
      <c r="A67" s="8"/>
      <c r="B67" s="8"/>
      <c r="C67" s="8"/>
      <c r="D67" s="8"/>
      <c r="E67" s="8"/>
      <c r="F67" s="8"/>
      <c r="G67" s="8"/>
      <c r="H67" s="140" t="s">
        <v>79</v>
      </c>
      <c r="I67" s="10"/>
      <c r="J67" s="10"/>
      <c r="K67" s="10"/>
    </row>
    <row r="68" s="2" customFormat="1" ht="12.75" spans="1:11">
      <c r="A68" s="8" t="s">
        <v>6</v>
      </c>
      <c r="B68" s="11"/>
      <c r="C68" s="12"/>
      <c r="D68" s="13"/>
      <c r="E68" s="8" t="s">
        <v>7</v>
      </c>
      <c r="F68" s="8"/>
      <c r="G68" s="14"/>
      <c r="H68" s="8"/>
      <c r="I68" s="8"/>
      <c r="J68" s="8" t="s">
        <v>8</v>
      </c>
      <c r="K68" s="144" t="s">
        <v>222</v>
      </c>
    </row>
    <row r="69" s="2" customFormat="1" ht="7.5" customHeight="1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="3" customFormat="1" ht="15.75" customHeight="1" spans="1:11">
      <c r="A70" s="15" t="s">
        <v>10</v>
      </c>
      <c r="B70" s="16" t="s">
        <v>11</v>
      </c>
      <c r="C70" s="17" t="s">
        <v>12</v>
      </c>
      <c r="D70" s="18" t="s">
        <v>13</v>
      </c>
      <c r="E70" s="18" t="s">
        <v>14</v>
      </c>
      <c r="F70" s="19" t="s">
        <v>15</v>
      </c>
      <c r="G70" s="19" t="s">
        <v>16</v>
      </c>
      <c r="H70" s="20" t="s">
        <v>17</v>
      </c>
      <c r="I70" s="18" t="s">
        <v>18</v>
      </c>
      <c r="J70" s="18"/>
      <c r="K70" s="18"/>
    </row>
    <row r="71" s="3" customFormat="1" ht="33.75" customHeight="1" spans="1:11">
      <c r="A71" s="15"/>
      <c r="B71" s="16"/>
      <c r="C71" s="17"/>
      <c r="D71" s="18"/>
      <c r="E71" s="18"/>
      <c r="F71" s="21"/>
      <c r="G71" s="21"/>
      <c r="H71" s="20"/>
      <c r="I71" s="18" t="s">
        <v>19</v>
      </c>
      <c r="J71" s="18" t="s">
        <v>20</v>
      </c>
      <c r="K71" s="18" t="s">
        <v>21</v>
      </c>
    </row>
    <row r="72" s="3" customFormat="1" ht="38.25" spans="1:11">
      <c r="A72" s="22" t="s">
        <v>22</v>
      </c>
      <c r="B72" s="141" t="s">
        <v>81</v>
      </c>
      <c r="C72" s="18" t="s">
        <v>82</v>
      </c>
      <c r="D72" s="29" t="s">
        <v>83</v>
      </c>
      <c r="E72" s="26" t="s">
        <v>84</v>
      </c>
      <c r="F72" s="26">
        <v>20.32</v>
      </c>
      <c r="G72" s="26">
        <f t="shared" ref="G72:G76" si="6">F72*1.25</f>
        <v>25.4</v>
      </c>
      <c r="H72" s="28">
        <v>325</v>
      </c>
      <c r="I72" s="26">
        <v>7.82</v>
      </c>
      <c r="J72" s="26">
        <v>12.83</v>
      </c>
      <c r="K72" s="28">
        <v>44.25</v>
      </c>
    </row>
    <row r="73" s="3" customFormat="1" ht="27.75" customHeight="1" spans="1:11">
      <c r="A73" s="23"/>
      <c r="B73" s="22" t="s">
        <v>31</v>
      </c>
      <c r="C73" s="23" t="s">
        <v>85</v>
      </c>
      <c r="D73" s="44" t="s">
        <v>86</v>
      </c>
      <c r="E73" s="45" t="s">
        <v>60</v>
      </c>
      <c r="F73" s="23">
        <v>10.51</v>
      </c>
      <c r="G73" s="26">
        <v>13.13</v>
      </c>
      <c r="H73" s="28">
        <v>157.6</v>
      </c>
      <c r="I73" s="23">
        <v>4.19</v>
      </c>
      <c r="J73" s="23">
        <v>4.33</v>
      </c>
      <c r="K73" s="23">
        <v>25.45</v>
      </c>
    </row>
    <row r="74" s="3" customFormat="1" ht="38.25" spans="1:11">
      <c r="A74" s="22"/>
      <c r="B74" s="22" t="s">
        <v>87</v>
      </c>
      <c r="C74" s="18" t="s">
        <v>88</v>
      </c>
      <c r="D74" s="24" t="s">
        <v>89</v>
      </c>
      <c r="E74" s="25" t="s">
        <v>90</v>
      </c>
      <c r="F74" s="26">
        <v>12</v>
      </c>
      <c r="G74" s="26">
        <f t="shared" si="6"/>
        <v>15</v>
      </c>
      <c r="H74" s="28">
        <v>227.5</v>
      </c>
      <c r="I74" s="26">
        <v>5.89</v>
      </c>
      <c r="J74" s="26">
        <v>16.07</v>
      </c>
      <c r="K74" s="28">
        <v>14.94</v>
      </c>
    </row>
    <row r="75" s="3" customFormat="1" ht="12.75" spans="1:11">
      <c r="A75" s="22"/>
      <c r="B75" s="22" t="s">
        <v>35</v>
      </c>
      <c r="C75" s="18"/>
      <c r="D75" s="24" t="s">
        <v>91</v>
      </c>
      <c r="E75" s="26" t="s">
        <v>37</v>
      </c>
      <c r="F75" s="26">
        <v>1.2</v>
      </c>
      <c r="G75" s="26">
        <f t="shared" si="6"/>
        <v>1.5</v>
      </c>
      <c r="H75" s="28">
        <v>116.9</v>
      </c>
      <c r="I75" s="26">
        <v>3.95</v>
      </c>
      <c r="J75" s="26">
        <v>0.5</v>
      </c>
      <c r="K75" s="28">
        <v>24.15</v>
      </c>
    </row>
    <row r="76" s="3" customFormat="1" ht="12.75" customHeight="1" spans="1:11">
      <c r="A76" s="22"/>
      <c r="B76" s="22" t="s">
        <v>35</v>
      </c>
      <c r="C76" s="18"/>
      <c r="D76" s="24" t="s">
        <v>38</v>
      </c>
      <c r="E76" s="26" t="s">
        <v>37</v>
      </c>
      <c r="F76" s="26">
        <v>1.5</v>
      </c>
      <c r="G76" s="27">
        <f t="shared" si="6"/>
        <v>1.875</v>
      </c>
      <c r="H76" s="28">
        <v>129</v>
      </c>
      <c r="I76" s="26">
        <v>4.25</v>
      </c>
      <c r="J76" s="26">
        <v>1.65</v>
      </c>
      <c r="K76" s="28">
        <v>21.25</v>
      </c>
    </row>
    <row r="77" s="3" customFormat="1" customHeight="1" spans="1:11">
      <c r="A77" s="23"/>
      <c r="B77" s="23"/>
      <c r="C77" s="32"/>
      <c r="D77" s="33" t="s">
        <v>39</v>
      </c>
      <c r="E77" s="33">
        <v>575</v>
      </c>
      <c r="F77" s="33">
        <f>SUM(F72:F76)</f>
        <v>45.53</v>
      </c>
      <c r="G77" s="89">
        <f>SUM(G72:G76)</f>
        <v>56.905</v>
      </c>
      <c r="H77" s="35">
        <f t="shared" ref="H77:K77" si="7">SUM(H72:H75)</f>
        <v>827</v>
      </c>
      <c r="I77" s="33">
        <f t="shared" si="7"/>
        <v>21.85</v>
      </c>
      <c r="J77" s="33">
        <f t="shared" si="7"/>
        <v>33.73</v>
      </c>
      <c r="K77" s="35">
        <f t="shared" si="7"/>
        <v>108.79</v>
      </c>
    </row>
    <row r="78" s="3" customFormat="1" ht="38.25" spans="1:11">
      <c r="A78" s="22" t="s">
        <v>40</v>
      </c>
      <c r="B78" s="22" t="s">
        <v>41</v>
      </c>
      <c r="C78" s="23" t="s">
        <v>92</v>
      </c>
      <c r="D78" s="24" t="s">
        <v>93</v>
      </c>
      <c r="E78" s="25" t="s">
        <v>30</v>
      </c>
      <c r="F78" s="26">
        <v>10</v>
      </c>
      <c r="G78" s="26">
        <f t="shared" ref="G78:G80" si="8">F78*1.25</f>
        <v>12.5</v>
      </c>
      <c r="H78" s="28">
        <v>13.75</v>
      </c>
      <c r="I78" s="26">
        <v>0.69</v>
      </c>
      <c r="J78" s="26">
        <v>0.12</v>
      </c>
      <c r="K78" s="28">
        <v>2.38</v>
      </c>
    </row>
    <row r="79" s="3" customFormat="1" ht="25.5" spans="1:11">
      <c r="A79" s="22"/>
      <c r="B79" s="22" t="s">
        <v>44</v>
      </c>
      <c r="C79" s="23" t="s">
        <v>94</v>
      </c>
      <c r="D79" s="142" t="s">
        <v>95</v>
      </c>
      <c r="E79" s="26" t="s">
        <v>96</v>
      </c>
      <c r="F79" s="26">
        <v>8</v>
      </c>
      <c r="G79" s="26">
        <f t="shared" si="8"/>
        <v>10</v>
      </c>
      <c r="H79" s="28">
        <v>125.15</v>
      </c>
      <c r="I79" s="26">
        <v>2.1</v>
      </c>
      <c r="J79" s="26">
        <v>7.02</v>
      </c>
      <c r="K79" s="28">
        <v>11.36</v>
      </c>
    </row>
    <row r="80" s="3" customFormat="1" ht="25.5" spans="1:11">
      <c r="A80" s="22"/>
      <c r="B80" s="22" t="s">
        <v>48</v>
      </c>
      <c r="C80" s="18" t="s">
        <v>97</v>
      </c>
      <c r="D80" s="44" t="s">
        <v>98</v>
      </c>
      <c r="E80" s="26" t="s">
        <v>99</v>
      </c>
      <c r="F80" s="26">
        <v>62.78</v>
      </c>
      <c r="G80" s="27">
        <f t="shared" si="8"/>
        <v>78.475</v>
      </c>
      <c r="H80" s="28">
        <v>1475.2</v>
      </c>
      <c r="I80" s="26">
        <v>61.6</v>
      </c>
      <c r="J80" s="26">
        <v>120.4</v>
      </c>
      <c r="K80" s="28">
        <v>38.4</v>
      </c>
    </row>
    <row r="81" s="3" customFormat="1" ht="16.5" customHeight="1" spans="1:11">
      <c r="A81" s="22"/>
      <c r="B81" s="22" t="s">
        <v>31</v>
      </c>
      <c r="C81" s="23" t="s">
        <v>100</v>
      </c>
      <c r="D81" s="36" t="s">
        <v>101</v>
      </c>
      <c r="E81" s="26" t="s">
        <v>60</v>
      </c>
      <c r="F81" s="26">
        <v>6.99</v>
      </c>
      <c r="G81" s="27">
        <v>8.73</v>
      </c>
      <c r="H81" s="28">
        <v>119.2</v>
      </c>
      <c r="I81" s="26">
        <v>0.1</v>
      </c>
      <c r="J81" s="26">
        <v>0.12</v>
      </c>
      <c r="K81" s="28">
        <v>25.1</v>
      </c>
    </row>
    <row r="82" s="3" customFormat="1" customHeight="1" spans="1:11">
      <c r="A82" s="22"/>
      <c r="B82" s="22" t="s">
        <v>35</v>
      </c>
      <c r="C82" s="18"/>
      <c r="D82" s="24" t="s">
        <v>38</v>
      </c>
      <c r="E82" s="26" t="s">
        <v>37</v>
      </c>
      <c r="F82" s="26">
        <v>1.5</v>
      </c>
      <c r="G82" s="27">
        <f t="shared" ref="G82:G87" si="9">F82*1.25</f>
        <v>1.875</v>
      </c>
      <c r="H82" s="28">
        <v>129</v>
      </c>
      <c r="I82" s="26">
        <v>4.25</v>
      </c>
      <c r="J82" s="26">
        <v>1.65</v>
      </c>
      <c r="K82" s="28">
        <v>21.25</v>
      </c>
    </row>
    <row r="83" s="3" customFormat="1" ht="28.5" customHeight="1" spans="1:11">
      <c r="A83" s="22"/>
      <c r="B83" s="22" t="s">
        <v>35</v>
      </c>
      <c r="C83" s="18"/>
      <c r="D83" s="24" t="s">
        <v>36</v>
      </c>
      <c r="E83" s="26" t="s">
        <v>37</v>
      </c>
      <c r="F83" s="26">
        <v>1.2</v>
      </c>
      <c r="G83" s="27">
        <f t="shared" si="9"/>
        <v>1.5</v>
      </c>
      <c r="H83" s="28">
        <v>116.9</v>
      </c>
      <c r="I83" s="26">
        <v>3.95</v>
      </c>
      <c r="J83" s="26">
        <v>0.5</v>
      </c>
      <c r="K83" s="28">
        <v>24.15</v>
      </c>
    </row>
    <row r="84" s="3" customFormat="1" customHeight="1" spans="1:11">
      <c r="A84" s="37"/>
      <c r="B84" s="37"/>
      <c r="C84" s="38"/>
      <c r="D84" s="33" t="s">
        <v>61</v>
      </c>
      <c r="E84" s="33">
        <v>960</v>
      </c>
      <c r="F84" s="33">
        <f>SUM(F78:F83)</f>
        <v>90.47</v>
      </c>
      <c r="G84" s="89">
        <v>113.09</v>
      </c>
      <c r="H84" s="35">
        <f t="shared" ref="H84:K84" si="10">SUM(H78:H83)</f>
        <v>1979.2</v>
      </c>
      <c r="I84" s="33">
        <f t="shared" si="10"/>
        <v>72.69</v>
      </c>
      <c r="J84" s="33">
        <f t="shared" si="10"/>
        <v>129.81</v>
      </c>
      <c r="K84" s="35">
        <f t="shared" si="10"/>
        <v>122.64</v>
      </c>
    </row>
    <row r="85" s="3" customFormat="1" ht="24.75" customHeight="1" spans="1:11">
      <c r="A85" s="22" t="s">
        <v>62</v>
      </c>
      <c r="B85" s="22" t="s">
        <v>63</v>
      </c>
      <c r="C85" s="23"/>
      <c r="D85" s="24" t="s">
        <v>102</v>
      </c>
      <c r="E85" s="25" t="s">
        <v>103</v>
      </c>
      <c r="F85" s="26">
        <v>10.3</v>
      </c>
      <c r="G85" s="27">
        <v>12.87</v>
      </c>
      <c r="H85" s="28">
        <v>244.5</v>
      </c>
      <c r="I85" s="26">
        <v>0.6</v>
      </c>
      <c r="J85" s="26">
        <v>0.1</v>
      </c>
      <c r="K85" s="28">
        <v>59.85</v>
      </c>
    </row>
    <row r="86" s="3" customFormat="1" customHeight="1" spans="1:11">
      <c r="A86" s="22"/>
      <c r="B86" s="22" t="s">
        <v>65</v>
      </c>
      <c r="C86" s="18"/>
      <c r="D86" s="24" t="s">
        <v>104</v>
      </c>
      <c r="E86" s="26" t="s">
        <v>68</v>
      </c>
      <c r="F86" s="26">
        <v>22.5</v>
      </c>
      <c r="G86" s="27">
        <f t="shared" si="9"/>
        <v>28.125</v>
      </c>
      <c r="H86" s="28">
        <v>44</v>
      </c>
      <c r="I86" s="26">
        <v>1.41</v>
      </c>
      <c r="J86" s="26">
        <v>0.18</v>
      </c>
      <c r="K86" s="28">
        <v>17.63</v>
      </c>
    </row>
    <row r="87" s="3" customFormat="1" ht="38.25" spans="1:11">
      <c r="A87" s="22"/>
      <c r="B87" s="22" t="s">
        <v>69</v>
      </c>
      <c r="C87" s="23"/>
      <c r="D87" s="24" t="s">
        <v>70</v>
      </c>
      <c r="E87" s="26" t="s">
        <v>60</v>
      </c>
      <c r="F87" s="26">
        <v>16</v>
      </c>
      <c r="G87" s="27">
        <f t="shared" si="9"/>
        <v>20</v>
      </c>
      <c r="H87" s="28">
        <v>83.4</v>
      </c>
      <c r="I87" s="26">
        <v>0.1</v>
      </c>
      <c r="J87" s="26">
        <v>0.2</v>
      </c>
      <c r="K87" s="28">
        <v>19.6</v>
      </c>
    </row>
    <row r="88" s="3" customFormat="1" customHeight="1" spans="1:11">
      <c r="A88" s="23"/>
      <c r="B88" s="23"/>
      <c r="C88" s="32"/>
      <c r="D88" s="33" t="s">
        <v>71</v>
      </c>
      <c r="E88" s="33">
        <v>425</v>
      </c>
      <c r="F88" s="87">
        <f>SUM(F85:F87)</f>
        <v>48.8</v>
      </c>
      <c r="G88" s="143">
        <f>SUM(G85:G87)</f>
        <v>60.995</v>
      </c>
      <c r="H88" s="35">
        <f t="shared" ref="H88:K88" si="11">SUM(H85:H87)</f>
        <v>371.9</v>
      </c>
      <c r="I88" s="33">
        <f t="shared" si="11"/>
        <v>2.11</v>
      </c>
      <c r="J88" s="33">
        <f t="shared" si="11"/>
        <v>0.48</v>
      </c>
      <c r="K88" s="35">
        <f t="shared" si="11"/>
        <v>97.08</v>
      </c>
    </row>
    <row r="89" s="3" customFormat="1" ht="24" customHeight="1" spans="1:11">
      <c r="A89" s="23"/>
      <c r="B89" s="23"/>
      <c r="C89" s="32"/>
      <c r="D89" s="33" t="s">
        <v>105</v>
      </c>
      <c r="E89" s="33">
        <f t="shared" ref="E89:K89" si="12">E88+E84+E77</f>
        <v>1960</v>
      </c>
      <c r="F89" s="33">
        <f t="shared" si="12"/>
        <v>184.8</v>
      </c>
      <c r="G89" s="143">
        <f t="shared" si="12"/>
        <v>230.99</v>
      </c>
      <c r="H89" s="35">
        <f t="shared" si="12"/>
        <v>3178.1</v>
      </c>
      <c r="I89" s="33">
        <f t="shared" si="12"/>
        <v>96.65</v>
      </c>
      <c r="J89" s="33">
        <f t="shared" si="12"/>
        <v>164.02</v>
      </c>
      <c r="K89" s="35">
        <f t="shared" si="12"/>
        <v>328.51</v>
      </c>
    </row>
    <row r="90" s="2" customFormat="1" ht="26.1" customHeight="1" spans="1:11">
      <c r="A90" s="41" t="s">
        <v>73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="2" customFormat="1" ht="12.75" spans="1:2">
      <c r="A91" s="42"/>
      <c r="B91" s="42"/>
    </row>
    <row r="92" s="2" customFormat="1" ht="12.75" spans="1:3">
      <c r="A92" s="43"/>
      <c r="B92" s="43"/>
      <c r="C92" s="2" t="s">
        <v>74</v>
      </c>
    </row>
    <row r="93" s="2" customFormat="1" ht="12.75" spans="1:2">
      <c r="A93" s="43"/>
      <c r="B93" s="43"/>
    </row>
    <row r="94" s="2" customFormat="1" ht="12.75" spans="1:3">
      <c r="A94" s="43"/>
      <c r="B94" s="43"/>
      <c r="C94" s="2" t="s">
        <v>75</v>
      </c>
    </row>
    <row r="95" s="2" customFormat="1" ht="12.75" spans="1:2">
      <c r="A95" s="43"/>
      <c r="B95" s="43"/>
    </row>
    <row r="96" s="2" customFormat="1" ht="12.75" spans="3:4">
      <c r="C96" s="2" t="s">
        <v>76</v>
      </c>
      <c r="D96" s="43"/>
    </row>
    <row r="97" s="2" customFormat="1" ht="12.75" spans="1:2">
      <c r="A97" s="43"/>
      <c r="B97" s="43"/>
    </row>
    <row r="98" s="2" customFormat="1" ht="12.75" spans="3:3">
      <c r="C98" s="2" t="s">
        <v>77</v>
      </c>
    </row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 spans="2:9">
      <c r="B124" s="1" t="s">
        <v>0</v>
      </c>
      <c r="C124" s="7"/>
      <c r="H124" s="1" t="s">
        <v>1</v>
      </c>
      <c r="I124" s="7"/>
    </row>
    <row r="125" s="2" customFormat="1" ht="12.75" spans="2:10">
      <c r="B125" s="1" t="s">
        <v>2</v>
      </c>
      <c r="C125" s="7"/>
      <c r="H125" s="1" t="s">
        <v>78</v>
      </c>
      <c r="I125" s="7"/>
      <c r="J125" s="7"/>
    </row>
    <row r="126" s="2" customFormat="1" ht="12.75" spans="2:3">
      <c r="B126" s="1" t="s">
        <v>4</v>
      </c>
      <c r="C126" s="7"/>
    </row>
    <row r="127" s="2" customFormat="1" ht="12.75"/>
    <row r="128" s="2" customFormat="1" ht="12.75"/>
    <row r="129" s="2" customFormat="1" ht="12.75" spans="1:11">
      <c r="A129" s="8"/>
      <c r="B129" s="8"/>
      <c r="C129" s="8"/>
      <c r="D129" s="8"/>
      <c r="E129" s="8"/>
      <c r="F129" s="8"/>
      <c r="G129" s="8"/>
      <c r="H129" s="9"/>
      <c r="I129" s="9"/>
      <c r="J129" s="9"/>
      <c r="K129" s="9"/>
    </row>
    <row r="130" s="2" customFormat="1" ht="12.75" spans="1:11">
      <c r="A130" s="8"/>
      <c r="B130" s="8"/>
      <c r="C130" s="8"/>
      <c r="D130" s="8"/>
      <c r="E130" s="8"/>
      <c r="F130" s="8"/>
      <c r="G130" s="8"/>
      <c r="H130" s="9"/>
      <c r="I130" s="9"/>
      <c r="J130" s="9"/>
      <c r="K130" s="9"/>
    </row>
    <row r="131" s="2" customFormat="1" ht="12.75" spans="1:11">
      <c r="A131" s="8"/>
      <c r="B131" s="8"/>
      <c r="C131" s="8"/>
      <c r="D131" s="8"/>
      <c r="E131" s="8"/>
      <c r="F131" s="8"/>
      <c r="G131" s="8"/>
      <c r="H131" s="140" t="s">
        <v>106</v>
      </c>
      <c r="I131" s="10"/>
      <c r="J131" s="10"/>
      <c r="K131" s="10"/>
    </row>
    <row r="132" s="2" customFormat="1" ht="12.75" spans="1:11">
      <c r="A132" s="8" t="s">
        <v>6</v>
      </c>
      <c r="B132" s="11"/>
      <c r="C132" s="12"/>
      <c r="D132" s="13"/>
      <c r="E132" s="8" t="s">
        <v>7</v>
      </c>
      <c r="F132" s="8"/>
      <c r="G132" s="14"/>
      <c r="H132" s="8"/>
      <c r="I132" s="8"/>
      <c r="J132" s="8" t="s">
        <v>8</v>
      </c>
      <c r="K132" s="144" t="s">
        <v>223</v>
      </c>
    </row>
    <row r="133" s="2" customFormat="1" ht="7.5" customHeight="1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="3" customFormat="1" customHeight="1" spans="1:11">
      <c r="A134" s="15" t="s">
        <v>10</v>
      </c>
      <c r="B134" s="16" t="s">
        <v>11</v>
      </c>
      <c r="C134" s="17" t="s">
        <v>12</v>
      </c>
      <c r="D134" s="18" t="s">
        <v>13</v>
      </c>
      <c r="E134" s="18" t="s">
        <v>14</v>
      </c>
      <c r="F134" s="19" t="s">
        <v>15</v>
      </c>
      <c r="G134" s="19" t="s">
        <v>16</v>
      </c>
      <c r="H134" s="20" t="s">
        <v>17</v>
      </c>
      <c r="I134" s="18" t="s">
        <v>18</v>
      </c>
      <c r="J134" s="18"/>
      <c r="K134" s="18"/>
    </row>
    <row r="135" s="3" customFormat="1" ht="25.5" customHeight="1" spans="1:11">
      <c r="A135" s="15"/>
      <c r="B135" s="16"/>
      <c r="C135" s="17"/>
      <c r="D135" s="18"/>
      <c r="E135" s="18"/>
      <c r="F135" s="21"/>
      <c r="G135" s="21"/>
      <c r="H135" s="20"/>
      <c r="I135" s="18" t="s">
        <v>19</v>
      </c>
      <c r="J135" s="18" t="s">
        <v>20</v>
      </c>
      <c r="K135" s="18" t="s">
        <v>21</v>
      </c>
    </row>
    <row r="136" s="3" customFormat="1" ht="38.25" spans="1:11">
      <c r="A136" s="22" t="s">
        <v>22</v>
      </c>
      <c r="B136" s="22" t="s">
        <v>41</v>
      </c>
      <c r="C136" s="23" t="s">
        <v>42</v>
      </c>
      <c r="D136" s="24" t="s">
        <v>93</v>
      </c>
      <c r="E136" s="25" t="s">
        <v>30</v>
      </c>
      <c r="F136" s="27">
        <v>10</v>
      </c>
      <c r="G136" s="27">
        <f t="shared" ref="G136:G138" si="13">F136*1.25</f>
        <v>12.5</v>
      </c>
      <c r="H136" s="28">
        <v>13.75</v>
      </c>
      <c r="I136" s="26">
        <v>0.69</v>
      </c>
      <c r="J136" s="26">
        <v>0.12</v>
      </c>
      <c r="K136" s="28">
        <v>2.38</v>
      </c>
    </row>
    <row r="137" s="3" customFormat="1" ht="27" customHeight="1" spans="1:11">
      <c r="A137" s="23"/>
      <c r="B137" s="23" t="s">
        <v>48</v>
      </c>
      <c r="C137" s="23" t="s">
        <v>108</v>
      </c>
      <c r="D137" s="44" t="s">
        <v>109</v>
      </c>
      <c r="E137" s="45" t="s">
        <v>110</v>
      </c>
      <c r="F137" s="27">
        <v>20.4</v>
      </c>
      <c r="G137" s="27">
        <f t="shared" si="13"/>
        <v>25.5</v>
      </c>
      <c r="H137" s="28">
        <v>130</v>
      </c>
      <c r="I137" s="147">
        <v>13.84</v>
      </c>
      <c r="J137" s="23">
        <v>15.34</v>
      </c>
      <c r="K137" s="147">
        <v>9.14</v>
      </c>
    </row>
    <row r="138" s="3" customFormat="1" ht="25.5" spans="1:11">
      <c r="A138" s="22"/>
      <c r="B138" s="22" t="s">
        <v>54</v>
      </c>
      <c r="C138" s="23" t="s">
        <v>111</v>
      </c>
      <c r="D138" s="24" t="s">
        <v>112</v>
      </c>
      <c r="E138" s="30" t="s">
        <v>60</v>
      </c>
      <c r="F138" s="30">
        <v>14.4</v>
      </c>
      <c r="G138" s="27">
        <f t="shared" si="13"/>
        <v>18</v>
      </c>
      <c r="H138" s="28">
        <v>230.47</v>
      </c>
      <c r="I138" s="26">
        <v>4.13</v>
      </c>
      <c r="J138" s="26">
        <v>12.2</v>
      </c>
      <c r="K138" s="28">
        <v>24</v>
      </c>
    </row>
    <row r="139" s="3" customFormat="1" ht="26.25" customHeight="1" spans="1:11">
      <c r="A139" s="22"/>
      <c r="B139" s="22" t="s">
        <v>31</v>
      </c>
      <c r="C139" s="23" t="s">
        <v>113</v>
      </c>
      <c r="D139" s="24" t="s">
        <v>114</v>
      </c>
      <c r="E139" s="26" t="s">
        <v>60</v>
      </c>
      <c r="F139" s="26">
        <v>3.19</v>
      </c>
      <c r="G139" s="27">
        <v>3.98</v>
      </c>
      <c r="H139" s="28">
        <v>132.8</v>
      </c>
      <c r="I139" s="26">
        <v>0.66</v>
      </c>
      <c r="J139" s="26">
        <v>0.09</v>
      </c>
      <c r="K139" s="28">
        <v>32.01</v>
      </c>
    </row>
    <row r="140" s="3" customFormat="1" ht="24" customHeight="1" spans="1:11">
      <c r="A140" s="22"/>
      <c r="B140" s="22" t="s">
        <v>35</v>
      </c>
      <c r="C140" s="18"/>
      <c r="D140" s="24" t="s">
        <v>36</v>
      </c>
      <c r="E140" s="26" t="s">
        <v>37</v>
      </c>
      <c r="F140" s="26">
        <v>1.2</v>
      </c>
      <c r="G140" s="27">
        <f t="shared" ref="G140:G144" si="14">F140*1.25</f>
        <v>1.5</v>
      </c>
      <c r="H140" s="28">
        <v>116.9</v>
      </c>
      <c r="I140" s="26">
        <v>3.95</v>
      </c>
      <c r="J140" s="26">
        <v>0.5</v>
      </c>
      <c r="K140" s="28">
        <v>24.15</v>
      </c>
    </row>
    <row r="141" s="3" customFormat="1" ht="12.75" customHeight="1" spans="1:11">
      <c r="A141" s="22"/>
      <c r="B141" s="22" t="s">
        <v>35</v>
      </c>
      <c r="C141" s="18"/>
      <c r="D141" s="24" t="s">
        <v>38</v>
      </c>
      <c r="E141" s="26" t="s">
        <v>37</v>
      </c>
      <c r="F141" s="26">
        <v>1.5</v>
      </c>
      <c r="G141" s="27">
        <f t="shared" si="14"/>
        <v>1.875</v>
      </c>
      <c r="H141" s="28">
        <v>129</v>
      </c>
      <c r="I141" s="26">
        <v>4.25</v>
      </c>
      <c r="J141" s="26">
        <v>1.65</v>
      </c>
      <c r="K141" s="28">
        <v>21.25</v>
      </c>
    </row>
    <row r="142" s="3" customFormat="1" ht="12.75" spans="1:11">
      <c r="A142" s="23"/>
      <c r="B142" s="23"/>
      <c r="C142" s="32"/>
      <c r="D142" s="33" t="s">
        <v>39</v>
      </c>
      <c r="E142" s="33">
        <v>685</v>
      </c>
      <c r="F142" s="34">
        <f>SUM(F136:F141)</f>
        <v>50.69</v>
      </c>
      <c r="G142" s="34">
        <f>SUM(G136:G141)</f>
        <v>63.355</v>
      </c>
      <c r="H142" s="35">
        <v>752.92</v>
      </c>
      <c r="I142" s="33">
        <v>27.52</v>
      </c>
      <c r="J142" s="33">
        <v>29.9</v>
      </c>
      <c r="K142" s="35">
        <v>112.93</v>
      </c>
    </row>
    <row r="143" s="3" customFormat="1" ht="38.25" spans="1:11">
      <c r="A143" s="22" t="s">
        <v>40</v>
      </c>
      <c r="B143" s="22" t="s">
        <v>41</v>
      </c>
      <c r="C143" s="23" t="s">
        <v>115</v>
      </c>
      <c r="D143" s="24" t="s">
        <v>116</v>
      </c>
      <c r="E143" s="25" t="s">
        <v>30</v>
      </c>
      <c r="F143" s="27">
        <v>8</v>
      </c>
      <c r="G143" s="27">
        <f t="shared" si="14"/>
        <v>10</v>
      </c>
      <c r="H143" s="28">
        <v>6.25</v>
      </c>
      <c r="I143" s="26">
        <v>0.5</v>
      </c>
      <c r="J143" s="26">
        <v>0.062</v>
      </c>
      <c r="K143" s="28">
        <v>1.06</v>
      </c>
    </row>
    <row r="144" s="3" customFormat="1" ht="12.75" customHeight="1" spans="1:11">
      <c r="A144" s="22"/>
      <c r="B144" s="22" t="s">
        <v>44</v>
      </c>
      <c r="C144" s="23" t="s">
        <v>117</v>
      </c>
      <c r="D144" s="24" t="s">
        <v>118</v>
      </c>
      <c r="E144" s="26" t="s">
        <v>47</v>
      </c>
      <c r="F144" s="27">
        <v>8</v>
      </c>
      <c r="G144" s="27">
        <f t="shared" si="14"/>
        <v>10</v>
      </c>
      <c r="H144" s="28">
        <v>107.25</v>
      </c>
      <c r="I144" s="26">
        <v>2.02</v>
      </c>
      <c r="J144" s="26">
        <v>5.09</v>
      </c>
      <c r="K144" s="28">
        <v>11.98</v>
      </c>
    </row>
    <row r="145" s="3" customFormat="1" ht="25.5" spans="1:11">
      <c r="A145" s="22"/>
      <c r="B145" s="22" t="s">
        <v>48</v>
      </c>
      <c r="C145" s="18" t="s">
        <v>119</v>
      </c>
      <c r="D145" s="44" t="s">
        <v>120</v>
      </c>
      <c r="E145" s="26" t="s">
        <v>121</v>
      </c>
      <c r="F145" s="27">
        <v>55.18</v>
      </c>
      <c r="G145" s="27">
        <v>68.97</v>
      </c>
      <c r="H145" s="28">
        <v>580</v>
      </c>
      <c r="I145" s="26">
        <v>30.4</v>
      </c>
      <c r="J145" s="26">
        <v>46.2</v>
      </c>
      <c r="K145" s="28">
        <v>10.24</v>
      </c>
    </row>
    <row r="146" s="3" customFormat="1" ht="38.25" spans="1:11">
      <c r="A146" s="23"/>
      <c r="B146" s="23" t="s">
        <v>54</v>
      </c>
      <c r="C146" s="23" t="s">
        <v>55</v>
      </c>
      <c r="D146" s="145" t="s">
        <v>56</v>
      </c>
      <c r="E146" s="30" t="s">
        <v>57</v>
      </c>
      <c r="F146" s="146">
        <v>7.03</v>
      </c>
      <c r="G146" s="27">
        <f t="shared" ref="G146:G149" si="15">F146*1.25</f>
        <v>8.7875</v>
      </c>
      <c r="H146" s="28">
        <v>325</v>
      </c>
      <c r="I146" s="26">
        <v>11.46</v>
      </c>
      <c r="J146" s="26">
        <v>8.12</v>
      </c>
      <c r="K146" s="28">
        <v>51.52</v>
      </c>
    </row>
    <row r="147" s="3" customFormat="1" ht="25.5" spans="1:11">
      <c r="A147" s="22"/>
      <c r="B147" s="22" t="s">
        <v>31</v>
      </c>
      <c r="C147" s="23" t="s">
        <v>58</v>
      </c>
      <c r="D147" s="36" t="s">
        <v>122</v>
      </c>
      <c r="E147" s="26" t="s">
        <v>60</v>
      </c>
      <c r="F147" s="27">
        <v>4.4</v>
      </c>
      <c r="G147" s="27">
        <f t="shared" si="15"/>
        <v>5.5</v>
      </c>
      <c r="H147" s="28">
        <v>114.6</v>
      </c>
      <c r="I147" s="26">
        <v>0.16</v>
      </c>
      <c r="J147" s="26">
        <v>0.16</v>
      </c>
      <c r="K147" s="26">
        <v>27.88</v>
      </c>
    </row>
    <row r="148" s="3" customFormat="1" customHeight="1" spans="1:11">
      <c r="A148" s="22"/>
      <c r="B148" s="22" t="s">
        <v>35</v>
      </c>
      <c r="C148" s="18"/>
      <c r="D148" s="24" t="s">
        <v>38</v>
      </c>
      <c r="E148" s="26" t="s">
        <v>37</v>
      </c>
      <c r="F148" s="27">
        <v>1.5</v>
      </c>
      <c r="G148" s="27">
        <f t="shared" si="15"/>
        <v>1.875</v>
      </c>
      <c r="H148" s="28">
        <v>129</v>
      </c>
      <c r="I148" s="26">
        <v>4.25</v>
      </c>
      <c r="J148" s="26">
        <v>1.65</v>
      </c>
      <c r="K148" s="28">
        <v>21.25</v>
      </c>
    </row>
    <row r="149" s="3" customFormat="1" customHeight="1" spans="1:11">
      <c r="A149" s="22"/>
      <c r="B149" s="22" t="s">
        <v>35</v>
      </c>
      <c r="C149" s="18"/>
      <c r="D149" s="24" t="s">
        <v>36</v>
      </c>
      <c r="E149" s="26" t="s">
        <v>37</v>
      </c>
      <c r="F149" s="27">
        <v>1.2</v>
      </c>
      <c r="G149" s="27">
        <f t="shared" si="15"/>
        <v>1.5</v>
      </c>
      <c r="H149" s="28">
        <v>116.9</v>
      </c>
      <c r="I149" s="26">
        <v>3.95</v>
      </c>
      <c r="J149" s="26">
        <v>0.5</v>
      </c>
      <c r="K149" s="28">
        <v>24.15</v>
      </c>
    </row>
    <row r="150" s="3" customFormat="1" customHeight="1" spans="1:11">
      <c r="A150" s="37"/>
      <c r="B150" s="37"/>
      <c r="C150" s="38"/>
      <c r="D150" s="33" t="s">
        <v>61</v>
      </c>
      <c r="E150" s="33">
        <v>1051</v>
      </c>
      <c r="F150" s="34">
        <f>SUM(F143:F149)</f>
        <v>85.31</v>
      </c>
      <c r="G150" s="34">
        <v>106.64</v>
      </c>
      <c r="H150" s="35">
        <f t="shared" ref="H150:K150" si="16">SUM(H143:H149)</f>
        <v>1379</v>
      </c>
      <c r="I150" s="33">
        <f t="shared" si="16"/>
        <v>52.74</v>
      </c>
      <c r="J150" s="33">
        <f t="shared" si="16"/>
        <v>61.782</v>
      </c>
      <c r="K150" s="35">
        <f t="shared" si="16"/>
        <v>148.08</v>
      </c>
    </row>
    <row r="151" s="3" customFormat="1" ht="38.25" spans="1:11">
      <c r="A151" s="22" t="s">
        <v>62</v>
      </c>
      <c r="B151" s="31" t="s">
        <v>69</v>
      </c>
      <c r="C151" s="23"/>
      <c r="D151" s="24" t="s">
        <v>70</v>
      </c>
      <c r="E151" s="26" t="s">
        <v>60</v>
      </c>
      <c r="F151" s="26">
        <v>16</v>
      </c>
      <c r="G151" s="27">
        <f t="shared" ref="G151:G153" si="17">F151*1.25</f>
        <v>20</v>
      </c>
      <c r="H151" s="28">
        <v>83.4</v>
      </c>
      <c r="I151" s="26">
        <v>0.1</v>
      </c>
      <c r="J151" s="26">
        <v>0.2</v>
      </c>
      <c r="K151" s="28">
        <v>19.6</v>
      </c>
    </row>
    <row r="152" s="3" customFormat="1" ht="13.15" customHeight="1" spans="1:11">
      <c r="A152" s="22"/>
      <c r="B152" s="22" t="s">
        <v>65</v>
      </c>
      <c r="C152" s="18" t="s">
        <v>66</v>
      </c>
      <c r="D152" s="24" t="s">
        <v>67</v>
      </c>
      <c r="E152" s="26" t="s">
        <v>68</v>
      </c>
      <c r="F152" s="26">
        <v>13.44</v>
      </c>
      <c r="G152" s="27">
        <f t="shared" si="17"/>
        <v>16.8</v>
      </c>
      <c r="H152" s="117">
        <v>60.45</v>
      </c>
      <c r="I152" s="122">
        <v>0.6</v>
      </c>
      <c r="J152" s="122">
        <v>0.6</v>
      </c>
      <c r="K152" s="117">
        <v>13.35</v>
      </c>
    </row>
    <row r="153" s="3" customFormat="1" ht="25.5" customHeight="1" spans="1:11">
      <c r="A153" s="23"/>
      <c r="B153" s="22" t="s">
        <v>63</v>
      </c>
      <c r="C153" s="23" t="s">
        <v>123</v>
      </c>
      <c r="D153" s="44" t="s">
        <v>124</v>
      </c>
      <c r="E153" s="147" t="s">
        <v>30</v>
      </c>
      <c r="F153" s="147">
        <v>19.36</v>
      </c>
      <c r="G153" s="27">
        <f t="shared" si="17"/>
        <v>24.2</v>
      </c>
      <c r="H153" s="28">
        <v>640</v>
      </c>
      <c r="I153" s="26">
        <v>13.2</v>
      </c>
      <c r="J153" s="26">
        <v>28.72</v>
      </c>
      <c r="K153" s="26">
        <v>82.26</v>
      </c>
    </row>
    <row r="154" s="3" customFormat="1" ht="12.75" spans="1:11">
      <c r="A154" s="23"/>
      <c r="B154" s="23"/>
      <c r="C154" s="32"/>
      <c r="D154" s="33" t="s">
        <v>71</v>
      </c>
      <c r="E154" s="33">
        <v>450</v>
      </c>
      <c r="F154" s="33">
        <f>SUM(F151:F153)</f>
        <v>48.8</v>
      </c>
      <c r="G154" s="89">
        <f>SUM(G151:G153)</f>
        <v>61</v>
      </c>
      <c r="H154" s="35">
        <f t="shared" ref="H154:K154" si="18">SUM(H151:H153)</f>
        <v>783.85</v>
      </c>
      <c r="I154" s="33">
        <f t="shared" si="18"/>
        <v>13.9</v>
      </c>
      <c r="J154" s="33">
        <f t="shared" si="18"/>
        <v>29.52</v>
      </c>
      <c r="K154" s="35">
        <f t="shared" si="18"/>
        <v>115.21</v>
      </c>
    </row>
    <row r="155" s="3" customFormat="1" ht="12.75" spans="1:11">
      <c r="A155" s="23"/>
      <c r="B155" s="23"/>
      <c r="C155" s="32"/>
      <c r="D155" s="33" t="s">
        <v>125</v>
      </c>
      <c r="E155" s="33">
        <v>2206</v>
      </c>
      <c r="F155" s="34">
        <f>F142+F150+F154</f>
        <v>184.8</v>
      </c>
      <c r="G155" s="34">
        <f>G142+G150+G154</f>
        <v>230.995</v>
      </c>
      <c r="H155" s="35">
        <f t="shared" ref="H155:K155" si="19">H154+H150+H142</f>
        <v>2915.77</v>
      </c>
      <c r="I155" s="33">
        <f t="shared" si="19"/>
        <v>94.16</v>
      </c>
      <c r="J155" s="33">
        <f t="shared" si="19"/>
        <v>121.202</v>
      </c>
      <c r="K155" s="35">
        <f t="shared" si="19"/>
        <v>376.22</v>
      </c>
    </row>
    <row r="156" s="2" customFormat="1" ht="26.1" customHeight="1" spans="1:11">
      <c r="A156" s="41" t="s">
        <v>73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="2" customFormat="1" ht="12.75" spans="1:2">
      <c r="A157" s="42"/>
      <c r="B157" s="42"/>
    </row>
    <row r="158" s="2" customFormat="1" ht="12.75" spans="1:3">
      <c r="A158" s="43"/>
      <c r="B158" s="43"/>
      <c r="C158" s="2" t="s">
        <v>74</v>
      </c>
    </row>
    <row r="159" s="2" customFormat="1" ht="12.75" spans="1:7">
      <c r="A159" s="43"/>
      <c r="B159" s="43"/>
      <c r="G159" s="148"/>
    </row>
    <row r="160" s="2" customFormat="1" ht="12.75" spans="1:3">
      <c r="A160" s="43"/>
      <c r="B160" s="43"/>
      <c r="C160" s="2" t="s">
        <v>75</v>
      </c>
    </row>
    <row r="161" s="2" customFormat="1" ht="12.75" spans="1:2">
      <c r="A161" s="43"/>
      <c r="B161" s="43"/>
    </row>
    <row r="162" s="2" customFormat="1" ht="12.75" spans="3:4">
      <c r="C162" s="2" t="s">
        <v>76</v>
      </c>
      <c r="D162" s="43"/>
    </row>
    <row r="163" s="2" customFormat="1" ht="12.75" spans="1:2">
      <c r="A163" s="43"/>
      <c r="B163" s="43"/>
    </row>
    <row r="164" s="2" customFormat="1" ht="12.75" spans="3:3">
      <c r="C164" s="2" t="s">
        <v>77</v>
      </c>
    </row>
    <row r="165" s="2" customFormat="1" ht="12.75"/>
    <row r="166" s="2" customFormat="1" ht="12.75"/>
    <row r="167" s="2" customFormat="1" ht="12.75"/>
    <row r="168" s="2" customFormat="1" ht="12.75"/>
    <row r="169" s="2" customFormat="1" ht="12.75"/>
    <row r="170" s="2" customFormat="1" ht="12.75"/>
    <row r="171" s="2" customFormat="1" ht="12.75"/>
    <row r="172" s="2" customFormat="1" ht="12.75"/>
    <row r="173" s="2" customFormat="1" ht="12.75"/>
    <row r="174" s="2" customFormat="1" ht="12.75"/>
    <row r="175" s="2" customFormat="1" ht="12.75"/>
    <row r="176" s="2" customFormat="1" ht="12.75"/>
    <row r="177" s="2" customFormat="1" ht="12.75"/>
    <row r="178" s="2" customFormat="1" ht="12.75"/>
    <row r="179" s="2" customFormat="1" ht="12.75"/>
    <row r="180" s="2" customFormat="1" ht="12.75"/>
    <row r="181" s="2" customFormat="1" ht="12.75"/>
    <row r="182" s="2" customFormat="1" ht="12.75"/>
    <row r="183" s="2" customFormat="1" ht="12.75"/>
    <row r="184" s="2" customFormat="1" ht="12.75"/>
    <row r="185" s="2" customFormat="1" ht="12.75"/>
    <row r="186" s="2" customFormat="1" ht="12.75"/>
    <row r="187" s="2" customFormat="1" ht="12.75"/>
    <row r="188" s="2" customFormat="1" ht="12.75"/>
    <row r="189" s="2" customFormat="1" ht="12.75" spans="2:3">
      <c r="B189" s="1" t="s">
        <v>0</v>
      </c>
      <c r="C189" s="7"/>
    </row>
    <row r="190" s="2" customFormat="1" ht="12.75" spans="2:9">
      <c r="B190" s="1" t="s">
        <v>2</v>
      </c>
      <c r="C190" s="7"/>
      <c r="H190" s="1" t="s">
        <v>1</v>
      </c>
      <c r="I190" s="7"/>
    </row>
    <row r="191" s="2" customFormat="1" ht="12.75" spans="2:10">
      <c r="B191" s="1" t="s">
        <v>4</v>
      </c>
      <c r="C191" s="7"/>
      <c r="H191" s="1" t="s">
        <v>78</v>
      </c>
      <c r="I191" s="7"/>
      <c r="J191" s="7"/>
    </row>
    <row r="192" s="2" customFormat="1" ht="12.75"/>
    <row r="193" s="2" customFormat="1" ht="12.75"/>
    <row r="194" s="2" customFormat="1" ht="12.75"/>
    <row r="195" s="2" customFormat="1" ht="12.75"/>
    <row r="196" s="2" customFormat="1" ht="12.75" spans="1:11">
      <c r="A196" s="8"/>
      <c r="B196" s="8"/>
      <c r="C196" s="8"/>
      <c r="D196" s="8"/>
      <c r="E196" s="8"/>
      <c r="F196" s="8"/>
      <c r="G196" s="8"/>
      <c r="H196" s="9"/>
      <c r="I196" s="9"/>
      <c r="J196" s="9"/>
      <c r="K196" s="9"/>
    </row>
    <row r="197" s="2" customFormat="1" ht="12.75" spans="1:11">
      <c r="A197" s="8"/>
      <c r="B197" s="8"/>
      <c r="C197" s="8"/>
      <c r="D197" s="8"/>
      <c r="E197" s="8"/>
      <c r="F197" s="8"/>
      <c r="G197" s="8"/>
      <c r="H197" s="9"/>
      <c r="I197" s="9"/>
      <c r="J197" s="9"/>
      <c r="K197" s="9"/>
    </row>
    <row r="198" s="2" customFormat="1" ht="12.75" spans="1:11">
      <c r="A198" s="8"/>
      <c r="B198" s="8"/>
      <c r="C198" s="8"/>
      <c r="D198" s="8"/>
      <c r="E198" s="8"/>
      <c r="F198" s="8"/>
      <c r="G198" s="8"/>
      <c r="H198" s="140" t="s">
        <v>126</v>
      </c>
      <c r="I198" s="10"/>
      <c r="J198" s="10"/>
      <c r="K198" s="10"/>
    </row>
    <row r="199" s="2" customFormat="1" ht="12.75" spans="1:11">
      <c r="A199" s="8" t="s">
        <v>6</v>
      </c>
      <c r="B199" s="11"/>
      <c r="C199" s="12"/>
      <c r="D199" s="13"/>
      <c r="E199" s="8" t="s">
        <v>7</v>
      </c>
      <c r="F199" s="8"/>
      <c r="G199" s="14"/>
      <c r="H199" s="8"/>
      <c r="I199" s="8"/>
      <c r="J199" s="8" t="s">
        <v>8</v>
      </c>
      <c r="K199" s="144" t="s">
        <v>224</v>
      </c>
    </row>
    <row r="200" s="2" customFormat="1" ht="7.5" customHeight="1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="3" customFormat="1" ht="20.25" customHeight="1" spans="1:11">
      <c r="A201" s="15" t="s">
        <v>10</v>
      </c>
      <c r="B201" s="16" t="s">
        <v>11</v>
      </c>
      <c r="C201" s="17" t="s">
        <v>12</v>
      </c>
      <c r="D201" s="18" t="s">
        <v>13</v>
      </c>
      <c r="E201" s="18" t="s">
        <v>14</v>
      </c>
      <c r="F201" s="19" t="s">
        <v>15</v>
      </c>
      <c r="G201" s="19" t="s">
        <v>16</v>
      </c>
      <c r="H201" s="20" t="s">
        <v>17</v>
      </c>
      <c r="I201" s="18" t="s">
        <v>18</v>
      </c>
      <c r="J201" s="18"/>
      <c r="K201" s="18"/>
    </row>
    <row r="202" s="3" customFormat="1" ht="31.5" customHeight="1" spans="1:11">
      <c r="A202" s="15"/>
      <c r="B202" s="16"/>
      <c r="C202" s="17"/>
      <c r="D202" s="18"/>
      <c r="E202" s="18"/>
      <c r="F202" s="21"/>
      <c r="G202" s="21"/>
      <c r="H202" s="20"/>
      <c r="I202" s="18" t="s">
        <v>19</v>
      </c>
      <c r="J202" s="18" t="s">
        <v>20</v>
      </c>
      <c r="K202" s="18" t="s">
        <v>21</v>
      </c>
    </row>
    <row r="203" s="3" customFormat="1" ht="25.5" spans="1:11">
      <c r="A203" s="22" t="s">
        <v>22</v>
      </c>
      <c r="B203" s="22" t="s">
        <v>128</v>
      </c>
      <c r="C203" s="18" t="s">
        <v>129</v>
      </c>
      <c r="D203" s="29" t="s">
        <v>130</v>
      </c>
      <c r="E203" s="26" t="s">
        <v>131</v>
      </c>
      <c r="F203" s="27">
        <v>46</v>
      </c>
      <c r="G203" s="27">
        <f t="shared" ref="G203:G207" si="20">F203*1.25</f>
        <v>57.5</v>
      </c>
      <c r="H203" s="28">
        <v>772</v>
      </c>
      <c r="I203" s="26">
        <v>36.24</v>
      </c>
      <c r="J203" s="26">
        <v>28.36</v>
      </c>
      <c r="K203" s="28">
        <v>92.84</v>
      </c>
    </row>
    <row r="204" s="3" customFormat="1" ht="28.5" customHeight="1" spans="1:11">
      <c r="A204" s="23"/>
      <c r="B204" s="23" t="s">
        <v>31</v>
      </c>
      <c r="C204" s="23" t="s">
        <v>132</v>
      </c>
      <c r="D204" s="44" t="s">
        <v>133</v>
      </c>
      <c r="E204" s="45" t="s">
        <v>60</v>
      </c>
      <c r="F204" s="23">
        <v>9</v>
      </c>
      <c r="G204" s="27">
        <f t="shared" si="20"/>
        <v>11.25</v>
      </c>
      <c r="H204" s="28">
        <v>157.6</v>
      </c>
      <c r="I204" s="23">
        <v>4.19</v>
      </c>
      <c r="J204" s="23">
        <v>4.33</v>
      </c>
      <c r="K204" s="23">
        <v>25.45</v>
      </c>
    </row>
    <row r="205" s="3" customFormat="1" ht="38.25" spans="1:11">
      <c r="A205" s="22"/>
      <c r="B205" s="22" t="s">
        <v>87</v>
      </c>
      <c r="C205" s="18" t="s">
        <v>134</v>
      </c>
      <c r="D205" s="24" t="s">
        <v>89</v>
      </c>
      <c r="E205" s="25" t="s">
        <v>90</v>
      </c>
      <c r="F205" s="26">
        <v>12</v>
      </c>
      <c r="G205" s="27">
        <f t="shared" si="20"/>
        <v>15</v>
      </c>
      <c r="H205" s="28">
        <v>227.5</v>
      </c>
      <c r="I205" s="26">
        <v>5.89</v>
      </c>
      <c r="J205" s="26">
        <v>16.07</v>
      </c>
      <c r="K205" s="28">
        <v>14.94</v>
      </c>
    </row>
    <row r="206" s="3" customFormat="1" customHeight="1" spans="1:11">
      <c r="A206" s="22"/>
      <c r="B206" s="22" t="s">
        <v>35</v>
      </c>
      <c r="C206" s="18"/>
      <c r="D206" s="24" t="s">
        <v>36</v>
      </c>
      <c r="E206" s="26" t="s">
        <v>37</v>
      </c>
      <c r="F206" s="26">
        <v>1.2</v>
      </c>
      <c r="G206" s="27">
        <f t="shared" si="20"/>
        <v>1.5</v>
      </c>
      <c r="H206" s="28">
        <v>116.9</v>
      </c>
      <c r="I206" s="26">
        <v>3.95</v>
      </c>
      <c r="J206" s="26">
        <v>0.5</v>
      </c>
      <c r="K206" s="28">
        <v>24.15</v>
      </c>
    </row>
    <row r="207" s="3" customFormat="1" ht="12.75" customHeight="1" spans="1:11">
      <c r="A207" s="22"/>
      <c r="B207" s="22" t="s">
        <v>35</v>
      </c>
      <c r="C207" s="18"/>
      <c r="D207" s="24" t="s">
        <v>38</v>
      </c>
      <c r="E207" s="26" t="s">
        <v>37</v>
      </c>
      <c r="F207" s="26">
        <v>1.5</v>
      </c>
      <c r="G207" s="27">
        <f t="shared" si="20"/>
        <v>1.875</v>
      </c>
      <c r="H207" s="28">
        <v>129</v>
      </c>
      <c r="I207" s="26">
        <v>4.25</v>
      </c>
      <c r="J207" s="26">
        <v>1.65</v>
      </c>
      <c r="K207" s="28">
        <v>21.25</v>
      </c>
    </row>
    <row r="208" s="3" customFormat="1" ht="12.75" spans="1:11">
      <c r="A208" s="23"/>
      <c r="B208" s="23"/>
      <c r="C208" s="32"/>
      <c r="D208" s="33" t="s">
        <v>39</v>
      </c>
      <c r="E208" s="33">
        <v>635</v>
      </c>
      <c r="F208" s="33">
        <f>SUM(F203:F207)</f>
        <v>69.7</v>
      </c>
      <c r="G208" s="34">
        <f>SUM(G203:G207)</f>
        <v>87.125</v>
      </c>
      <c r="H208" s="35">
        <f t="shared" ref="H208:K208" si="21">SUM(H203:H205)</f>
        <v>1157.1</v>
      </c>
      <c r="I208" s="33">
        <f t="shared" si="21"/>
        <v>46.32</v>
      </c>
      <c r="J208" s="33">
        <f t="shared" si="21"/>
        <v>48.76</v>
      </c>
      <c r="K208" s="35">
        <f t="shared" si="21"/>
        <v>133.23</v>
      </c>
    </row>
    <row r="209" s="3" customFormat="1" ht="38.25" spans="1:11">
      <c r="A209" s="22" t="s">
        <v>40</v>
      </c>
      <c r="B209" s="22" t="s">
        <v>41</v>
      </c>
      <c r="C209" s="23" t="s">
        <v>42</v>
      </c>
      <c r="D209" s="24" t="s">
        <v>135</v>
      </c>
      <c r="E209" s="25" t="s">
        <v>30</v>
      </c>
      <c r="F209" s="26">
        <v>10</v>
      </c>
      <c r="G209" s="27">
        <f t="shared" ref="G209:G215" si="22">F209*1.25</f>
        <v>12.5</v>
      </c>
      <c r="H209" s="28">
        <v>13.75</v>
      </c>
      <c r="I209" s="26">
        <v>0.69</v>
      </c>
      <c r="J209" s="26">
        <v>0.12</v>
      </c>
      <c r="K209" s="28">
        <v>2.38</v>
      </c>
    </row>
    <row r="210" s="3" customFormat="1" ht="25.5" spans="1:11">
      <c r="A210" s="22"/>
      <c r="B210" s="22" t="s">
        <v>44</v>
      </c>
      <c r="C210" s="23" t="s">
        <v>136</v>
      </c>
      <c r="D210" s="24" t="s">
        <v>137</v>
      </c>
      <c r="E210" s="26" t="s">
        <v>47</v>
      </c>
      <c r="F210" s="26">
        <v>8</v>
      </c>
      <c r="G210" s="27">
        <f t="shared" si="22"/>
        <v>10</v>
      </c>
      <c r="H210" s="28">
        <v>148.25</v>
      </c>
      <c r="I210" s="26">
        <v>5.49</v>
      </c>
      <c r="J210" s="26">
        <v>5.27</v>
      </c>
      <c r="K210" s="28">
        <v>16.54</v>
      </c>
    </row>
    <row r="211" s="3" customFormat="1" ht="38.25" spans="1:11">
      <c r="A211" s="22"/>
      <c r="B211" s="22" t="s">
        <v>48</v>
      </c>
      <c r="C211" s="149" t="s">
        <v>138</v>
      </c>
      <c r="D211" s="150" t="s">
        <v>139</v>
      </c>
      <c r="E211" s="149" t="s">
        <v>140</v>
      </c>
      <c r="F211" s="27">
        <v>34.6</v>
      </c>
      <c r="G211" s="27">
        <v>43.24</v>
      </c>
      <c r="H211" s="151">
        <v>241.7</v>
      </c>
      <c r="I211" s="151">
        <v>14.1</v>
      </c>
      <c r="J211" s="151">
        <v>18.4</v>
      </c>
      <c r="K211" s="151">
        <v>15.7</v>
      </c>
    </row>
    <row r="212" s="3" customFormat="1" ht="38.25" spans="1:11">
      <c r="A212" s="23"/>
      <c r="B212" s="23" t="s">
        <v>54</v>
      </c>
      <c r="C212" s="23" t="s">
        <v>141</v>
      </c>
      <c r="D212" s="152" t="s">
        <v>142</v>
      </c>
      <c r="E212" s="30" t="s">
        <v>57</v>
      </c>
      <c r="F212" s="30">
        <v>6</v>
      </c>
      <c r="G212" s="27">
        <f t="shared" si="22"/>
        <v>7.5</v>
      </c>
      <c r="H212" s="28">
        <v>208.4</v>
      </c>
      <c r="I212" s="26">
        <v>7.55</v>
      </c>
      <c r="J212" s="26">
        <v>0.9</v>
      </c>
      <c r="K212" s="28">
        <v>42.56</v>
      </c>
    </row>
    <row r="213" s="3" customFormat="1" ht="24.95" customHeight="1" spans="1:11">
      <c r="A213" s="22"/>
      <c r="B213" s="22" t="s">
        <v>31</v>
      </c>
      <c r="C213" s="23" t="s">
        <v>143</v>
      </c>
      <c r="D213" s="36" t="s">
        <v>101</v>
      </c>
      <c r="E213" s="26" t="s">
        <v>60</v>
      </c>
      <c r="F213" s="26">
        <v>5</v>
      </c>
      <c r="G213" s="27">
        <f t="shared" si="22"/>
        <v>6.25</v>
      </c>
      <c r="H213" s="28">
        <v>119.2</v>
      </c>
      <c r="I213" s="26">
        <v>0.1</v>
      </c>
      <c r="J213" s="26">
        <v>0.12</v>
      </c>
      <c r="K213" s="28">
        <v>25.1</v>
      </c>
    </row>
    <row r="214" s="3" customFormat="1" customHeight="1" spans="1:11">
      <c r="A214" s="22"/>
      <c r="B214" s="22" t="s">
        <v>35</v>
      </c>
      <c r="C214" s="18"/>
      <c r="D214" s="24" t="s">
        <v>38</v>
      </c>
      <c r="E214" s="26" t="s">
        <v>37</v>
      </c>
      <c r="F214" s="26">
        <v>1.5</v>
      </c>
      <c r="G214" s="27">
        <f t="shared" si="22"/>
        <v>1.875</v>
      </c>
      <c r="H214" s="28">
        <v>129</v>
      </c>
      <c r="I214" s="26">
        <v>4.25</v>
      </c>
      <c r="J214" s="26">
        <v>1.65</v>
      </c>
      <c r="K214" s="28">
        <v>21.25</v>
      </c>
    </row>
    <row r="215" s="3" customFormat="1" customHeight="1" spans="1:11">
      <c r="A215" s="22"/>
      <c r="B215" s="22" t="s">
        <v>35</v>
      </c>
      <c r="C215" s="18"/>
      <c r="D215" s="24" t="s">
        <v>36</v>
      </c>
      <c r="E215" s="26" t="s">
        <v>37</v>
      </c>
      <c r="F215" s="26">
        <v>1.2</v>
      </c>
      <c r="G215" s="27">
        <f t="shared" si="22"/>
        <v>1.5</v>
      </c>
      <c r="H215" s="28">
        <v>116.9</v>
      </c>
      <c r="I215" s="26">
        <v>3.95</v>
      </c>
      <c r="J215" s="26">
        <v>0.5</v>
      </c>
      <c r="K215" s="28">
        <v>24.15</v>
      </c>
    </row>
    <row r="216" s="3" customFormat="1" ht="12.75" spans="1:11">
      <c r="A216" s="37"/>
      <c r="B216" s="37"/>
      <c r="C216" s="38"/>
      <c r="D216" s="33" t="s">
        <v>61</v>
      </c>
      <c r="E216" s="33">
        <v>961</v>
      </c>
      <c r="F216" s="33">
        <f>SUM(F209:F215)</f>
        <v>66.3</v>
      </c>
      <c r="G216" s="34">
        <f>SUM(G209:G215)</f>
        <v>82.865</v>
      </c>
      <c r="H216" s="35">
        <f t="shared" ref="H216:K216" si="23">SUM(H209:H215)</f>
        <v>977.2</v>
      </c>
      <c r="I216" s="33">
        <f t="shared" si="23"/>
        <v>36.13</v>
      </c>
      <c r="J216" s="33">
        <f t="shared" si="23"/>
        <v>26.96</v>
      </c>
      <c r="K216" s="35">
        <f t="shared" si="23"/>
        <v>147.68</v>
      </c>
    </row>
    <row r="217" s="3" customFormat="1" ht="13.15" customHeight="1" spans="1:11">
      <c r="A217" s="22" t="s">
        <v>62</v>
      </c>
      <c r="B217" s="22" t="s">
        <v>65</v>
      </c>
      <c r="D217" s="24" t="s">
        <v>104</v>
      </c>
      <c r="E217" s="26" t="s">
        <v>68</v>
      </c>
      <c r="F217" s="26">
        <v>22.5</v>
      </c>
      <c r="G217" s="27">
        <f>F217*1.25</f>
        <v>28.125</v>
      </c>
      <c r="H217" s="28">
        <v>44</v>
      </c>
      <c r="I217" s="26">
        <v>1.41</v>
      </c>
      <c r="J217" s="26">
        <v>0.18</v>
      </c>
      <c r="K217" s="28">
        <v>17.63</v>
      </c>
    </row>
    <row r="218" s="3" customFormat="1" ht="30" customHeight="1" spans="1:11">
      <c r="A218" s="22"/>
      <c r="B218" s="22" t="s">
        <v>63</v>
      </c>
      <c r="C218" s="18"/>
      <c r="D218" s="24" t="s">
        <v>144</v>
      </c>
      <c r="E218" s="25" t="s">
        <v>103</v>
      </c>
      <c r="F218" s="26">
        <v>10.3</v>
      </c>
      <c r="G218" s="27">
        <v>12.87</v>
      </c>
      <c r="H218" s="28">
        <v>287.25</v>
      </c>
      <c r="I218" s="26">
        <v>5.03</v>
      </c>
      <c r="J218" s="26">
        <v>5.66</v>
      </c>
      <c r="K218" s="28">
        <v>54.05</v>
      </c>
    </row>
    <row r="219" s="3" customFormat="1" ht="38.25" spans="1:11">
      <c r="A219" s="22"/>
      <c r="B219" s="22" t="s">
        <v>69</v>
      </c>
      <c r="C219" s="23"/>
      <c r="D219" s="24" t="s">
        <v>70</v>
      </c>
      <c r="E219" s="26" t="s">
        <v>60</v>
      </c>
      <c r="F219" s="147">
        <v>16</v>
      </c>
      <c r="G219" s="27">
        <f>F219*1.25</f>
        <v>20</v>
      </c>
      <c r="H219" s="28">
        <v>83.4</v>
      </c>
      <c r="I219" s="26">
        <v>0.1</v>
      </c>
      <c r="J219" s="26">
        <v>0.2</v>
      </c>
      <c r="K219" s="28">
        <v>19.6</v>
      </c>
    </row>
    <row r="220" s="3" customFormat="1" ht="12.75" spans="1:11">
      <c r="A220" s="23"/>
      <c r="B220" s="23"/>
      <c r="C220" s="32"/>
      <c r="D220" s="33" t="s">
        <v>71</v>
      </c>
      <c r="E220" s="33">
        <v>425</v>
      </c>
      <c r="F220" s="33">
        <f>SUM(F217:F219)</f>
        <v>48.8</v>
      </c>
      <c r="G220" s="89">
        <f>SUM(G217:G219)</f>
        <v>60.995</v>
      </c>
      <c r="H220" s="35">
        <f t="shared" ref="H220:K220" si="24">SUM(H217:H219)</f>
        <v>414.65</v>
      </c>
      <c r="I220" s="33">
        <f t="shared" si="24"/>
        <v>6.54</v>
      </c>
      <c r="J220" s="33">
        <f t="shared" si="24"/>
        <v>6.04</v>
      </c>
      <c r="K220" s="35">
        <f t="shared" si="24"/>
        <v>91.28</v>
      </c>
    </row>
    <row r="221" s="3" customFormat="1" ht="12.75" spans="1:11">
      <c r="A221" s="23"/>
      <c r="B221" s="23"/>
      <c r="C221" s="32"/>
      <c r="D221" s="33" t="s">
        <v>145</v>
      </c>
      <c r="E221" s="91">
        <f t="shared" ref="E221:K221" si="25">E220+E216+E208</f>
        <v>2021</v>
      </c>
      <c r="F221" s="34">
        <f>F208+F216+F220</f>
        <v>184.8</v>
      </c>
      <c r="G221" s="40">
        <f>G208+G216+G220</f>
        <v>230.985</v>
      </c>
      <c r="H221" s="35">
        <f t="shared" si="25"/>
        <v>2548.95</v>
      </c>
      <c r="I221" s="33">
        <f t="shared" si="25"/>
        <v>88.99</v>
      </c>
      <c r="J221" s="33">
        <f t="shared" si="25"/>
        <v>81.76</v>
      </c>
      <c r="K221" s="35">
        <f t="shared" si="25"/>
        <v>372.19</v>
      </c>
    </row>
    <row r="222" s="2" customFormat="1" ht="24" customHeight="1" spans="1:11">
      <c r="A222" s="41" t="s">
        <v>73</v>
      </c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="2" customFormat="1" ht="12.75" spans="1:2">
      <c r="A223" s="42"/>
      <c r="B223" s="42"/>
    </row>
    <row r="224" s="2" customFormat="1" ht="12.75" spans="1:3">
      <c r="A224" s="43"/>
      <c r="B224" s="43"/>
      <c r="C224" s="2" t="s">
        <v>74</v>
      </c>
    </row>
    <row r="225" s="2" customFormat="1" ht="12.75" spans="1:7">
      <c r="A225" s="43"/>
      <c r="B225" s="43"/>
      <c r="G225" s="148"/>
    </row>
    <row r="226" s="2" customFormat="1" ht="12.75" spans="1:3">
      <c r="A226" s="43"/>
      <c r="B226" s="43"/>
      <c r="C226" s="2" t="s">
        <v>75</v>
      </c>
    </row>
    <row r="227" s="2" customFormat="1" ht="12.75" spans="1:2">
      <c r="A227" s="43"/>
      <c r="B227" s="43"/>
    </row>
    <row r="228" s="2" customFormat="1" ht="12.75" spans="3:4">
      <c r="C228" s="2" t="s">
        <v>76</v>
      </c>
      <c r="D228" s="43"/>
    </row>
    <row r="229" s="2" customFormat="1" ht="12.75" spans="1:2">
      <c r="A229" s="43"/>
      <c r="B229" s="43"/>
    </row>
    <row r="230" s="2" customFormat="1" ht="12.75" spans="3:3">
      <c r="C230" s="2" t="s">
        <v>77</v>
      </c>
    </row>
    <row r="231" s="2" customFormat="1" ht="12.75"/>
    <row r="232" s="2" customFormat="1" ht="12.75"/>
    <row r="233" s="2" customFormat="1" ht="12.75"/>
    <row r="234" s="2" customFormat="1" ht="12.75"/>
    <row r="235" s="2" customFormat="1" ht="12.75"/>
    <row r="236" s="2" customFormat="1" ht="12.75"/>
    <row r="237" s="2" customFormat="1" ht="12.75"/>
    <row r="238" s="2" customFormat="1" ht="12.75"/>
    <row r="239" s="2" customFormat="1" ht="12.75"/>
    <row r="240" s="2" customFormat="1" ht="12.75"/>
    <row r="241" s="2" customFormat="1" ht="12.75"/>
    <row r="242" s="2" customFormat="1" ht="12.75"/>
    <row r="243" s="2" customFormat="1" ht="12.75"/>
    <row r="244" s="2" customFormat="1" ht="12.75"/>
    <row r="245" s="2" customFormat="1" ht="12.75"/>
    <row r="246" s="2" customFormat="1" ht="12.75"/>
    <row r="247" s="2" customFormat="1" ht="12.75"/>
    <row r="248" s="2" customFormat="1" ht="12.75"/>
    <row r="249" s="2" customFormat="1" ht="12.75"/>
    <row r="250" s="2" customFormat="1" ht="12.75"/>
    <row r="251" s="2" customFormat="1" ht="12.75" spans="2:9">
      <c r="B251" s="1" t="s">
        <v>0</v>
      </c>
      <c r="C251" s="7"/>
      <c r="H251" s="1" t="s">
        <v>1</v>
      </c>
      <c r="I251" s="7"/>
    </row>
    <row r="252" s="2" customFormat="1" ht="12.75" spans="2:10">
      <c r="B252" s="1" t="s">
        <v>2</v>
      </c>
      <c r="C252" s="7"/>
      <c r="H252" s="1" t="s">
        <v>78</v>
      </c>
      <c r="I252" s="7"/>
      <c r="J252" s="7"/>
    </row>
    <row r="253" s="2" customFormat="1" ht="12.75" spans="2:3">
      <c r="B253" s="1" t="s">
        <v>4</v>
      </c>
      <c r="C253" s="7"/>
    </row>
    <row r="254" s="2" customFormat="1" ht="12.75" spans="1:11">
      <c r="A254" s="8"/>
      <c r="B254" s="8"/>
      <c r="C254" s="8"/>
      <c r="D254" s="8"/>
      <c r="E254" s="8"/>
      <c r="F254" s="8"/>
      <c r="G254" s="8"/>
      <c r="H254" s="9"/>
      <c r="I254" s="9"/>
      <c r="J254" s="9"/>
      <c r="K254" s="9"/>
    </row>
    <row r="255" s="2" customFormat="1" ht="12.75" spans="1:11">
      <c r="A255" s="8"/>
      <c r="B255" s="8"/>
      <c r="C255" s="8"/>
      <c r="D255" s="8"/>
      <c r="E255" s="8"/>
      <c r="F255" s="8"/>
      <c r="G255" s="8"/>
      <c r="H255" s="9"/>
      <c r="I255" s="9"/>
      <c r="J255" s="9"/>
      <c r="K255" s="9"/>
    </row>
    <row r="256" s="2" customFormat="1" ht="12.75" spans="1:11">
      <c r="A256" s="8"/>
      <c r="B256" s="8"/>
      <c r="C256" s="8"/>
      <c r="D256" s="8"/>
      <c r="E256" s="8"/>
      <c r="F256" s="8"/>
      <c r="G256" s="8"/>
      <c r="H256" s="140" t="s">
        <v>146</v>
      </c>
      <c r="I256" s="10"/>
      <c r="J256" s="10"/>
      <c r="K256" s="10"/>
    </row>
    <row r="257" s="2" customFormat="1" ht="12.75" spans="1:11">
      <c r="A257" s="8" t="s">
        <v>6</v>
      </c>
      <c r="B257" s="11"/>
      <c r="C257" s="12"/>
      <c r="D257" s="13"/>
      <c r="E257" s="8" t="s">
        <v>7</v>
      </c>
      <c r="F257" s="8"/>
      <c r="G257" s="14"/>
      <c r="H257" s="8"/>
      <c r="I257" s="8"/>
      <c r="J257" s="8" t="s">
        <v>8</v>
      </c>
      <c r="K257" s="144" t="s">
        <v>225</v>
      </c>
    </row>
    <row r="258" s="2" customFormat="1" ht="7.5" customHeight="1" spans="1:1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="3" customFormat="1" ht="15.75" customHeight="1" spans="1:11">
      <c r="A259" s="15" t="s">
        <v>10</v>
      </c>
      <c r="B259" s="16" t="s">
        <v>11</v>
      </c>
      <c r="C259" s="17" t="s">
        <v>12</v>
      </c>
      <c r="D259" s="18" t="s">
        <v>13</v>
      </c>
      <c r="E259" s="18" t="s">
        <v>14</v>
      </c>
      <c r="F259" s="19" t="s">
        <v>15</v>
      </c>
      <c r="G259" s="19" t="s">
        <v>16</v>
      </c>
      <c r="H259" s="20" t="s">
        <v>17</v>
      </c>
      <c r="I259" s="18" t="s">
        <v>18</v>
      </c>
      <c r="J259" s="18"/>
      <c r="K259" s="18"/>
    </row>
    <row r="260" s="3" customFormat="1" ht="22.5" customHeight="1" spans="1:11">
      <c r="A260" s="15"/>
      <c r="B260" s="16"/>
      <c r="C260" s="17"/>
      <c r="D260" s="18"/>
      <c r="E260" s="18"/>
      <c r="F260" s="21"/>
      <c r="G260" s="21"/>
      <c r="H260" s="20"/>
      <c r="I260" s="18" t="s">
        <v>19</v>
      </c>
      <c r="J260" s="18" t="s">
        <v>20</v>
      </c>
      <c r="K260" s="18" t="s">
        <v>21</v>
      </c>
    </row>
    <row r="261" s="3" customFormat="1" ht="38.25" spans="1:11">
      <c r="A261" s="22" t="s">
        <v>22</v>
      </c>
      <c r="B261" s="22" t="s">
        <v>81</v>
      </c>
      <c r="C261" s="18" t="s">
        <v>148</v>
      </c>
      <c r="D261" s="29" t="s">
        <v>149</v>
      </c>
      <c r="E261" s="26" t="s">
        <v>84</v>
      </c>
      <c r="F261" s="26">
        <v>20.43</v>
      </c>
      <c r="G261" s="27">
        <f t="shared" ref="G261:G265" si="26">F261*1.25</f>
        <v>25.5375</v>
      </c>
      <c r="H261" s="28">
        <v>291</v>
      </c>
      <c r="I261" s="26">
        <v>5.1</v>
      </c>
      <c r="J261" s="26">
        <v>10.72</v>
      </c>
      <c r="K261" s="28">
        <v>43.4</v>
      </c>
    </row>
    <row r="262" s="3" customFormat="1" ht="38.25" spans="1:11">
      <c r="A262" s="22"/>
      <c r="B262" s="22" t="s">
        <v>87</v>
      </c>
      <c r="C262" s="18" t="s">
        <v>134</v>
      </c>
      <c r="D262" s="24" t="s">
        <v>89</v>
      </c>
      <c r="E262" s="25" t="s">
        <v>90</v>
      </c>
      <c r="F262" s="26">
        <v>20.75</v>
      </c>
      <c r="G262" s="27">
        <v>25.93</v>
      </c>
      <c r="H262" s="28">
        <v>227.5</v>
      </c>
      <c r="I262" s="26">
        <v>5.89</v>
      </c>
      <c r="J262" s="26">
        <v>16.07</v>
      </c>
      <c r="K262" s="28">
        <v>14.94</v>
      </c>
    </row>
    <row r="263" s="3" customFormat="1" ht="25.5" spans="1:11">
      <c r="A263" s="22"/>
      <c r="B263" s="22" t="s">
        <v>31</v>
      </c>
      <c r="C263" s="153" t="s">
        <v>150</v>
      </c>
      <c r="D263" s="154" t="s">
        <v>151</v>
      </c>
      <c r="E263" s="153" t="s">
        <v>60</v>
      </c>
      <c r="F263" s="153">
        <v>11.15</v>
      </c>
      <c r="G263" s="27">
        <f t="shared" si="26"/>
        <v>13.9375</v>
      </c>
      <c r="H263" s="155">
        <v>103.5</v>
      </c>
      <c r="I263" s="155">
        <v>3.1</v>
      </c>
      <c r="J263" s="155">
        <v>2.4</v>
      </c>
      <c r="K263" s="155">
        <v>17.2</v>
      </c>
    </row>
    <row r="264" s="3" customFormat="1" ht="21" customHeight="1" spans="1:11">
      <c r="A264" s="22"/>
      <c r="B264" s="22" t="s">
        <v>35</v>
      </c>
      <c r="C264" s="18"/>
      <c r="D264" s="24" t="s">
        <v>36</v>
      </c>
      <c r="E264" s="26" t="s">
        <v>37</v>
      </c>
      <c r="F264" s="26">
        <v>1.2</v>
      </c>
      <c r="G264" s="27">
        <f t="shared" si="26"/>
        <v>1.5</v>
      </c>
      <c r="H264" s="28">
        <v>116.9</v>
      </c>
      <c r="I264" s="26">
        <v>3.95</v>
      </c>
      <c r="J264" s="26">
        <v>0.5</v>
      </c>
      <c r="K264" s="28">
        <v>24.15</v>
      </c>
    </row>
    <row r="265" s="3" customFormat="1" ht="12.75" customHeight="1" spans="1:11">
      <c r="A265" s="22"/>
      <c r="B265" s="22" t="s">
        <v>35</v>
      </c>
      <c r="C265" s="18"/>
      <c r="D265" s="24" t="s">
        <v>38</v>
      </c>
      <c r="E265" s="26" t="s">
        <v>37</v>
      </c>
      <c r="F265" s="26">
        <v>1.5</v>
      </c>
      <c r="G265" s="27">
        <f t="shared" si="26"/>
        <v>1.875</v>
      </c>
      <c r="H265" s="28">
        <v>129</v>
      </c>
      <c r="I265" s="26">
        <v>4.25</v>
      </c>
      <c r="J265" s="26">
        <v>1.65</v>
      </c>
      <c r="K265" s="28">
        <v>21.25</v>
      </c>
    </row>
    <row r="266" s="3" customFormat="1" ht="12.75" spans="1:11">
      <c r="A266" s="23"/>
      <c r="B266" s="23"/>
      <c r="C266" s="32"/>
      <c r="D266" s="33" t="s">
        <v>39</v>
      </c>
      <c r="E266" s="33">
        <v>575</v>
      </c>
      <c r="F266" s="33">
        <f>SUM(F261:F265)</f>
        <v>55.03</v>
      </c>
      <c r="G266" s="34">
        <v>68.79</v>
      </c>
      <c r="H266" s="35">
        <v>867.9</v>
      </c>
      <c r="I266" s="33">
        <v>22.39</v>
      </c>
      <c r="J266" s="33">
        <v>31.3</v>
      </c>
      <c r="K266" s="35">
        <v>120.94</v>
      </c>
    </row>
    <row r="267" s="3" customFormat="1" ht="38.25" spans="1:11">
      <c r="A267" s="22" t="s">
        <v>40</v>
      </c>
      <c r="B267" s="22" t="s">
        <v>41</v>
      </c>
      <c r="C267" s="23" t="s">
        <v>152</v>
      </c>
      <c r="D267" s="142" t="s">
        <v>116</v>
      </c>
      <c r="E267" s="25" t="s">
        <v>30</v>
      </c>
      <c r="F267" s="26">
        <v>8</v>
      </c>
      <c r="G267" s="27">
        <f t="shared" ref="G267:G271" si="27">F267*1.25</f>
        <v>10</v>
      </c>
      <c r="H267" s="28">
        <v>6.25</v>
      </c>
      <c r="I267" s="26">
        <v>0.5</v>
      </c>
      <c r="J267" s="26">
        <v>0.062</v>
      </c>
      <c r="K267" s="28">
        <v>1.06</v>
      </c>
    </row>
    <row r="268" s="3" customFormat="1" ht="25.5" spans="1:11">
      <c r="A268" s="156"/>
      <c r="B268" s="156" t="s">
        <v>44</v>
      </c>
      <c r="C268" s="23" t="s">
        <v>153</v>
      </c>
      <c r="D268" s="142" t="s">
        <v>154</v>
      </c>
      <c r="E268" s="157" t="s">
        <v>155</v>
      </c>
      <c r="F268" s="157">
        <v>10</v>
      </c>
      <c r="G268" s="27">
        <f t="shared" si="27"/>
        <v>12.5</v>
      </c>
      <c r="H268" s="28">
        <v>144.25</v>
      </c>
      <c r="I268" s="26">
        <v>3.56</v>
      </c>
      <c r="J268" s="26">
        <v>4.6</v>
      </c>
      <c r="K268" s="28">
        <v>18.8</v>
      </c>
    </row>
    <row r="269" s="3" customFormat="1" ht="25.5" spans="1:11">
      <c r="A269" s="158"/>
      <c r="B269" s="158"/>
      <c r="C269" s="18" t="s">
        <v>156</v>
      </c>
      <c r="D269" s="159"/>
      <c r="E269" s="160"/>
      <c r="F269" s="160"/>
      <c r="G269" s="27"/>
      <c r="H269" s="28">
        <v>67.6</v>
      </c>
      <c r="I269" s="26">
        <v>2.05</v>
      </c>
      <c r="J269" s="26">
        <v>1.9</v>
      </c>
      <c r="K269" s="28">
        <v>9.01</v>
      </c>
    </row>
    <row r="270" s="3" customFormat="1" ht="25.5" spans="1:11">
      <c r="A270" s="23"/>
      <c r="B270" s="23" t="s">
        <v>48</v>
      </c>
      <c r="C270" s="23" t="s">
        <v>157</v>
      </c>
      <c r="D270" s="161" t="s">
        <v>158</v>
      </c>
      <c r="E270" s="26" t="s">
        <v>159</v>
      </c>
      <c r="F270" s="26">
        <v>42.68</v>
      </c>
      <c r="G270" s="27">
        <f t="shared" si="27"/>
        <v>53.35</v>
      </c>
      <c r="H270" s="28">
        <v>210</v>
      </c>
      <c r="I270" s="26">
        <v>19.5</v>
      </c>
      <c r="J270" s="26">
        <v>9.9</v>
      </c>
      <c r="K270" s="28">
        <v>7.6</v>
      </c>
    </row>
    <row r="271" s="3" customFormat="1" ht="25.5" spans="1:11">
      <c r="A271" s="22"/>
      <c r="B271" s="22" t="s">
        <v>54</v>
      </c>
      <c r="C271" s="23" t="s">
        <v>111</v>
      </c>
      <c r="D271" s="24" t="s">
        <v>112</v>
      </c>
      <c r="E271" s="30" t="s">
        <v>60</v>
      </c>
      <c r="F271" s="30">
        <v>14.4</v>
      </c>
      <c r="G271" s="27">
        <f t="shared" si="27"/>
        <v>18</v>
      </c>
      <c r="H271" s="28">
        <v>230.47</v>
      </c>
      <c r="I271" s="26">
        <v>4.13</v>
      </c>
      <c r="J271" s="26">
        <v>12.2</v>
      </c>
      <c r="K271" s="28">
        <v>24</v>
      </c>
    </row>
    <row r="272" s="3" customFormat="1" ht="25.5" spans="1:11">
      <c r="A272" s="22"/>
      <c r="B272" s="22" t="s">
        <v>31</v>
      </c>
      <c r="C272" s="23" t="s">
        <v>113</v>
      </c>
      <c r="D272" s="36" t="s">
        <v>114</v>
      </c>
      <c r="E272" s="26" t="s">
        <v>60</v>
      </c>
      <c r="F272" s="26">
        <v>3.19</v>
      </c>
      <c r="G272" s="27">
        <v>3.98</v>
      </c>
      <c r="H272" s="28">
        <v>132.8</v>
      </c>
      <c r="I272" s="26">
        <v>0.66</v>
      </c>
      <c r="J272" s="26">
        <v>0.09</v>
      </c>
      <c r="K272" s="28">
        <v>32.01</v>
      </c>
    </row>
    <row r="273" s="3" customFormat="1" customHeight="1" spans="1:11">
      <c r="A273" s="22"/>
      <c r="B273" s="22" t="s">
        <v>35</v>
      </c>
      <c r="C273" s="18"/>
      <c r="D273" s="24" t="s">
        <v>38</v>
      </c>
      <c r="E273" s="26" t="s">
        <v>37</v>
      </c>
      <c r="F273" s="26">
        <v>1.5</v>
      </c>
      <c r="G273" s="27">
        <f t="shared" ref="G273:G277" si="28">F273*1.25</f>
        <v>1.875</v>
      </c>
      <c r="H273" s="28">
        <v>129</v>
      </c>
      <c r="I273" s="26">
        <v>4.25</v>
      </c>
      <c r="J273" s="26">
        <v>1.65</v>
      </c>
      <c r="K273" s="28">
        <v>21.25</v>
      </c>
    </row>
    <row r="274" s="3" customFormat="1" customHeight="1" spans="1:11">
      <c r="A274" s="22"/>
      <c r="B274" s="22" t="s">
        <v>35</v>
      </c>
      <c r="C274" s="18"/>
      <c r="D274" s="24" t="s">
        <v>91</v>
      </c>
      <c r="E274" s="26" t="s">
        <v>37</v>
      </c>
      <c r="F274" s="26">
        <v>1.2</v>
      </c>
      <c r="G274" s="27">
        <f t="shared" si="28"/>
        <v>1.5</v>
      </c>
      <c r="H274" s="28">
        <v>116.9</v>
      </c>
      <c r="I274" s="26">
        <v>3.95</v>
      </c>
      <c r="J274" s="26">
        <v>0.5</v>
      </c>
      <c r="K274" s="28">
        <v>24.15</v>
      </c>
    </row>
    <row r="275" s="3" customFormat="1" ht="12.75" spans="1:11">
      <c r="A275" s="37"/>
      <c r="C275" s="38"/>
      <c r="D275" s="33" t="s">
        <v>61</v>
      </c>
      <c r="E275" s="33">
        <v>1065</v>
      </c>
      <c r="F275" s="87">
        <f>SUM(F267:F274)</f>
        <v>80.97</v>
      </c>
      <c r="G275" s="34">
        <f>SUM(G267:G274)</f>
        <v>101.205</v>
      </c>
      <c r="H275" s="35">
        <f t="shared" ref="H275:K275" si="29">SUM(H267:H274)</f>
        <v>1037.27</v>
      </c>
      <c r="I275" s="33">
        <f t="shared" si="29"/>
        <v>38.6</v>
      </c>
      <c r="J275" s="33">
        <f t="shared" si="29"/>
        <v>30.902</v>
      </c>
      <c r="K275" s="35">
        <f t="shared" si="29"/>
        <v>137.88</v>
      </c>
    </row>
    <row r="276" s="3" customFormat="1" ht="25.5" spans="1:11">
      <c r="A276" s="22" t="s">
        <v>62</v>
      </c>
      <c r="B276" s="22" t="s">
        <v>160</v>
      </c>
      <c r="C276" s="23"/>
      <c r="D276" s="24" t="s">
        <v>161</v>
      </c>
      <c r="E276" s="26" t="s">
        <v>30</v>
      </c>
      <c r="F276" s="26">
        <v>30.8</v>
      </c>
      <c r="G276" s="27">
        <f t="shared" si="28"/>
        <v>38.5</v>
      </c>
      <c r="H276" s="28">
        <v>138</v>
      </c>
      <c r="I276" s="26">
        <v>3.7</v>
      </c>
      <c r="J276" s="26">
        <v>15</v>
      </c>
      <c r="K276" s="28">
        <v>22.4</v>
      </c>
    </row>
    <row r="277" s="3" customFormat="1" ht="25.5" spans="1:11">
      <c r="A277" s="22"/>
      <c r="B277" s="22" t="s">
        <v>65</v>
      </c>
      <c r="C277" s="18" t="s">
        <v>162</v>
      </c>
      <c r="D277" s="24" t="s">
        <v>67</v>
      </c>
      <c r="E277" s="26" t="s">
        <v>60</v>
      </c>
      <c r="F277" s="147">
        <v>18</v>
      </c>
      <c r="G277" s="27">
        <f t="shared" si="28"/>
        <v>22.5</v>
      </c>
      <c r="H277" s="28">
        <v>60.45</v>
      </c>
      <c r="I277" s="26">
        <v>0.6</v>
      </c>
      <c r="J277" s="26">
        <v>0.6</v>
      </c>
      <c r="K277" s="28">
        <v>13.35</v>
      </c>
    </row>
    <row r="278" s="3" customFormat="1" ht="12.75" spans="1:11">
      <c r="A278" s="23"/>
      <c r="B278" s="23"/>
      <c r="C278" s="32"/>
      <c r="D278" s="33" t="s">
        <v>71</v>
      </c>
      <c r="E278" s="33">
        <v>250</v>
      </c>
      <c r="F278" s="87">
        <f>SUM(F276:F277)</f>
        <v>48.8</v>
      </c>
      <c r="G278" s="87">
        <f>SUM(G276:G277)</f>
        <v>61</v>
      </c>
      <c r="H278" s="35">
        <f t="shared" ref="H278:K278" si="30">SUM(H276:H277)</f>
        <v>198.45</v>
      </c>
      <c r="I278" s="33">
        <f t="shared" si="30"/>
        <v>4.3</v>
      </c>
      <c r="J278" s="33">
        <f t="shared" si="30"/>
        <v>15.6</v>
      </c>
      <c r="K278" s="35">
        <f t="shared" si="30"/>
        <v>35.75</v>
      </c>
    </row>
    <row r="279" s="3" customFormat="1" ht="12.75" spans="1:11">
      <c r="A279" s="23"/>
      <c r="B279" s="23"/>
      <c r="C279" s="32"/>
      <c r="D279" s="33" t="s">
        <v>163</v>
      </c>
      <c r="E279" s="33">
        <f t="shared" ref="E279:K279" si="31">E278+E275+E266</f>
        <v>1890</v>
      </c>
      <c r="F279" s="34">
        <f t="shared" si="31"/>
        <v>184.8</v>
      </c>
      <c r="G279" s="34">
        <f t="shared" si="31"/>
        <v>230.995</v>
      </c>
      <c r="H279" s="35">
        <f t="shared" si="31"/>
        <v>2103.62</v>
      </c>
      <c r="I279" s="33">
        <f t="shared" si="31"/>
        <v>65.29</v>
      </c>
      <c r="J279" s="33">
        <f t="shared" si="31"/>
        <v>77.802</v>
      </c>
      <c r="K279" s="35">
        <f t="shared" si="31"/>
        <v>294.57</v>
      </c>
    </row>
    <row r="280" s="5" customFormat="1" ht="26.1" customHeight="1" spans="1:11">
      <c r="A280" s="41" t="s">
        <v>73</v>
      </c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="2" customFormat="1" ht="12.75" spans="1:2">
      <c r="A281" s="42"/>
      <c r="B281" s="42"/>
    </row>
    <row r="282" s="2" customFormat="1" ht="12.75" spans="1:6">
      <c r="A282" s="43"/>
      <c r="B282" s="43"/>
      <c r="C282" s="2" t="s">
        <v>74</v>
      </c>
      <c r="F282" s="148"/>
    </row>
    <row r="283" s="2" customFormat="1" ht="12.75" spans="1:7">
      <c r="A283" s="43"/>
      <c r="B283" s="43"/>
      <c r="G283" s="148"/>
    </row>
    <row r="284" s="2" customFormat="1" ht="12.75" spans="1:3">
      <c r="A284" s="43"/>
      <c r="B284" s="43"/>
      <c r="C284" s="2" t="s">
        <v>75</v>
      </c>
    </row>
    <row r="285" s="1" customFormat="1" ht="12.75" spans="1:11">
      <c r="A285" s="6"/>
      <c r="B285" s="6"/>
      <c r="C285" s="6"/>
      <c r="E285" s="6"/>
      <c r="F285" s="6"/>
      <c r="G285" s="6"/>
      <c r="H285" s="6"/>
      <c r="I285" s="6"/>
      <c r="J285" s="6"/>
      <c r="K285" s="6"/>
    </row>
    <row r="286" s="2" customFormat="1" ht="12.75" spans="3:4">
      <c r="C286" s="2" t="s">
        <v>76</v>
      </c>
      <c r="D286" s="43"/>
    </row>
    <row r="287" s="2" customFormat="1" ht="12.75" spans="1:2">
      <c r="A287" s="43"/>
      <c r="B287" s="43"/>
    </row>
    <row r="288" s="2" customFormat="1" ht="12.75" spans="3:3">
      <c r="C288" s="2" t="s">
        <v>77</v>
      </c>
    </row>
    <row r="289" s="1" customFormat="1" ht="12.75" spans="1:11">
      <c r="A289" s="6"/>
      <c r="B289" s="6"/>
      <c r="C289" s="6"/>
      <c r="E289" s="6"/>
      <c r="F289" s="6"/>
      <c r="G289" s="6"/>
      <c r="H289" s="6"/>
      <c r="I289" s="6"/>
      <c r="J289" s="6"/>
      <c r="K289" s="6"/>
    </row>
    <row r="290" s="1" customFormat="1" ht="12.75" spans="1:11">
      <c r="A290" s="6"/>
      <c r="B290" s="6"/>
      <c r="C290" s="6"/>
      <c r="E290" s="6"/>
      <c r="F290" s="6"/>
      <c r="G290" s="6"/>
      <c r="H290" s="6"/>
      <c r="I290" s="6"/>
      <c r="J290" s="6"/>
      <c r="K290" s="6"/>
    </row>
    <row r="291" s="1" customFormat="1" ht="12.75" spans="1:11">
      <c r="A291" s="6"/>
      <c r="B291" s="6"/>
      <c r="C291" s="6"/>
      <c r="E291" s="6"/>
      <c r="F291" s="6"/>
      <c r="G291" s="6"/>
      <c r="H291" s="6"/>
      <c r="I291" s="6"/>
      <c r="J291" s="6"/>
      <c r="K291" s="6"/>
    </row>
    <row r="292" s="1" customFormat="1" ht="12.75" spans="1:11">
      <c r="A292" s="6"/>
      <c r="B292" s="6"/>
      <c r="C292" s="6"/>
      <c r="E292" s="6"/>
      <c r="F292" s="6"/>
      <c r="G292" s="6"/>
      <c r="H292" s="6"/>
      <c r="I292" s="6"/>
      <c r="J292" s="6"/>
      <c r="K292" s="6"/>
    </row>
    <row r="293" s="1" customFormat="1" ht="12.75" spans="1:11">
      <c r="A293" s="6"/>
      <c r="B293" s="6"/>
      <c r="C293" s="6"/>
      <c r="E293" s="6"/>
      <c r="F293" s="6"/>
      <c r="G293" s="6"/>
      <c r="H293" s="6"/>
      <c r="I293" s="6"/>
      <c r="J293" s="6"/>
      <c r="K293" s="6"/>
    </row>
    <row r="294" s="1" customFormat="1" ht="12.75" spans="1:11">
      <c r="A294" s="6"/>
      <c r="B294" s="6"/>
      <c r="C294" s="6"/>
      <c r="E294" s="6"/>
      <c r="F294" s="6"/>
      <c r="G294" s="6"/>
      <c r="H294" s="6"/>
      <c r="I294" s="6"/>
      <c r="J294" s="6"/>
      <c r="K294" s="6"/>
    </row>
    <row r="295" s="1" customFormat="1" ht="12.75" spans="1:11">
      <c r="A295" s="6"/>
      <c r="B295" s="6"/>
      <c r="C295" s="6"/>
      <c r="E295" s="6"/>
      <c r="F295" s="6"/>
      <c r="G295" s="6"/>
      <c r="H295" s="6"/>
      <c r="I295" s="6"/>
      <c r="J295" s="6"/>
      <c r="K295" s="6"/>
    </row>
    <row r="296" s="1" customFormat="1" ht="12.75" spans="1:11">
      <c r="A296" s="6"/>
      <c r="B296" s="6"/>
      <c r="C296" s="6"/>
      <c r="E296" s="6"/>
      <c r="F296" s="6"/>
      <c r="G296" s="6"/>
      <c r="H296" s="6"/>
      <c r="I296" s="6"/>
      <c r="J296" s="6"/>
      <c r="K296" s="6"/>
    </row>
    <row r="297" s="1" customFormat="1" ht="12.75" spans="1:11">
      <c r="A297" s="6"/>
      <c r="B297" s="6"/>
      <c r="C297" s="6"/>
      <c r="E297" s="6"/>
      <c r="F297" s="6"/>
      <c r="G297" s="6"/>
      <c r="H297" s="6"/>
      <c r="I297" s="6"/>
      <c r="J297" s="6"/>
      <c r="K297" s="6"/>
    </row>
    <row r="298" s="1" customFormat="1" ht="12.75" spans="1:11">
      <c r="A298" s="6"/>
      <c r="B298" s="6"/>
      <c r="C298" s="6"/>
      <c r="E298" s="6"/>
      <c r="F298" s="6"/>
      <c r="G298" s="6"/>
      <c r="H298" s="6"/>
      <c r="I298" s="6"/>
      <c r="J298" s="6"/>
      <c r="K298" s="6"/>
    </row>
  </sheetData>
  <mergeCells count="84">
    <mergeCell ref="B1:C1"/>
    <mergeCell ref="H1:K1"/>
    <mergeCell ref="B2:C2"/>
    <mergeCell ref="H2:K2"/>
    <mergeCell ref="B3:C3"/>
    <mergeCell ref="H3:K3"/>
    <mergeCell ref="B4:D4"/>
    <mergeCell ref="I6:K6"/>
    <mergeCell ref="A28:K28"/>
    <mergeCell ref="B62:C62"/>
    <mergeCell ref="H62:I62"/>
    <mergeCell ref="B63:C63"/>
    <mergeCell ref="H63:J63"/>
    <mergeCell ref="B64:C64"/>
    <mergeCell ref="B68:D68"/>
    <mergeCell ref="I70:K70"/>
    <mergeCell ref="A90:K90"/>
    <mergeCell ref="B124:C124"/>
    <mergeCell ref="H124:I124"/>
    <mergeCell ref="B125:C125"/>
    <mergeCell ref="H125:J125"/>
    <mergeCell ref="B126:C126"/>
    <mergeCell ref="B132:D132"/>
    <mergeCell ref="I134:K134"/>
    <mergeCell ref="A156:K156"/>
    <mergeCell ref="B189:C189"/>
    <mergeCell ref="B190:C190"/>
    <mergeCell ref="H190:I190"/>
    <mergeCell ref="B191:C191"/>
    <mergeCell ref="H191:J191"/>
    <mergeCell ref="B199:D199"/>
    <mergeCell ref="I201:K201"/>
    <mergeCell ref="A222:K222"/>
    <mergeCell ref="B251:C251"/>
    <mergeCell ref="H251:I251"/>
    <mergeCell ref="B252:C252"/>
    <mergeCell ref="H252:J252"/>
    <mergeCell ref="B253:C253"/>
    <mergeCell ref="B257:D257"/>
    <mergeCell ref="I259:K259"/>
    <mergeCell ref="A280:K280"/>
    <mergeCell ref="A6:A7"/>
    <mergeCell ref="A70:A71"/>
    <mergeCell ref="A134:A135"/>
    <mergeCell ref="A201:A202"/>
    <mergeCell ref="A259:A260"/>
    <mergeCell ref="B6:B7"/>
    <mergeCell ref="B70:B71"/>
    <mergeCell ref="B134:B135"/>
    <mergeCell ref="B201:B202"/>
    <mergeCell ref="B259:B260"/>
    <mergeCell ref="C6:C7"/>
    <mergeCell ref="C70:C71"/>
    <mergeCell ref="C134:C135"/>
    <mergeCell ref="C201:C202"/>
    <mergeCell ref="C259:C260"/>
    <mergeCell ref="D6:D7"/>
    <mergeCell ref="D70:D71"/>
    <mergeCell ref="D134:D135"/>
    <mergeCell ref="D201:D202"/>
    <mergeCell ref="D259:D260"/>
    <mergeCell ref="D268:D269"/>
    <mergeCell ref="E6:E7"/>
    <mergeCell ref="E16:E17"/>
    <mergeCell ref="E70:E71"/>
    <mergeCell ref="E134:E135"/>
    <mergeCell ref="E201:E202"/>
    <mergeCell ref="E259:E260"/>
    <mergeCell ref="E268:E269"/>
    <mergeCell ref="F6:F7"/>
    <mergeCell ref="F70:F71"/>
    <mergeCell ref="F134:F135"/>
    <mergeCell ref="F201:F202"/>
    <mergeCell ref="F259:F260"/>
    <mergeCell ref="G6:G7"/>
    <mergeCell ref="G70:G71"/>
    <mergeCell ref="G134:G135"/>
    <mergeCell ref="G201:G202"/>
    <mergeCell ref="G259:G260"/>
    <mergeCell ref="H6:H7"/>
    <mergeCell ref="H70:H71"/>
    <mergeCell ref="H134:H135"/>
    <mergeCell ref="H201:H202"/>
    <mergeCell ref="H259:H260"/>
  </mergeCells>
  <pageMargins left="0.196527777777778" right="0.196527777777778" top="0.984027777777778" bottom="1" header="0.5" footer="0.5"/>
  <pageSetup paperSize="9" scale="7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5"/>
  <sheetViews>
    <sheetView tabSelected="1" view="pageBreakPreview" zoomScaleNormal="100" topLeftCell="A181" workbookViewId="0">
      <selection activeCell="A160" sqref="$A160:$XFD160"/>
    </sheetView>
  </sheetViews>
  <sheetFormatPr defaultColWidth="9.14285714285714" defaultRowHeight="15"/>
  <cols>
    <col min="4" max="4" width="36.8571428571429" customWidth="1"/>
  </cols>
  <sheetData>
    <row r="1" s="1" customFormat="1" ht="12.75" spans="1:11">
      <c r="A1" s="6"/>
      <c r="B1" s="1" t="s">
        <v>0</v>
      </c>
      <c r="C1" s="7"/>
      <c r="E1" s="6"/>
      <c r="F1" s="6"/>
      <c r="G1" s="6"/>
      <c r="H1" s="1" t="s">
        <v>1</v>
      </c>
      <c r="I1" s="7"/>
      <c r="J1" s="2"/>
      <c r="K1" s="6"/>
    </row>
    <row r="2" s="1" customFormat="1" ht="12.75" spans="1:11">
      <c r="A2" s="6"/>
      <c r="B2" s="1" t="s">
        <v>2</v>
      </c>
      <c r="C2" s="7"/>
      <c r="E2" s="6"/>
      <c r="F2" s="6"/>
      <c r="G2" s="6"/>
      <c r="H2" s="1" t="s">
        <v>78</v>
      </c>
      <c r="I2" s="7"/>
      <c r="J2" s="7"/>
      <c r="K2" s="6"/>
    </row>
    <row r="3" s="1" customFormat="1" customHeight="1" spans="1:11">
      <c r="A3" s="6"/>
      <c r="B3" s="1" t="s">
        <v>4</v>
      </c>
      <c r="C3" s="7"/>
      <c r="E3" s="6"/>
      <c r="F3" s="6"/>
      <c r="G3" s="6"/>
      <c r="H3" s="6"/>
      <c r="I3" s="6"/>
      <c r="J3" s="6"/>
      <c r="K3" s="6"/>
    </row>
    <row r="4" s="2" customFormat="1" ht="12.75" spans="1:11">
      <c r="A4" s="8"/>
      <c r="B4" s="8"/>
      <c r="C4" s="8"/>
      <c r="D4" s="8"/>
      <c r="E4" s="8"/>
      <c r="F4" s="8"/>
      <c r="G4" s="8"/>
      <c r="H4" s="9"/>
      <c r="I4" s="9"/>
      <c r="J4" s="9"/>
      <c r="K4" s="9"/>
    </row>
    <row r="5" s="2" customFormat="1" ht="12.75" spans="1:11">
      <c r="A5" s="8"/>
      <c r="B5" s="8"/>
      <c r="C5" s="8"/>
      <c r="D5" s="8"/>
      <c r="E5" s="8"/>
      <c r="F5" s="8"/>
      <c r="G5" s="8"/>
      <c r="H5" s="9"/>
      <c r="I5" s="9"/>
      <c r="J5" s="9"/>
      <c r="K5" s="9"/>
    </row>
    <row r="6" s="2" customFormat="1" ht="12.75" spans="1:11">
      <c r="A6" s="8"/>
      <c r="B6" s="8"/>
      <c r="C6" s="8"/>
      <c r="D6" s="8"/>
      <c r="E6" s="8"/>
      <c r="F6" s="8"/>
      <c r="G6" s="8"/>
      <c r="H6" s="10" t="s">
        <v>164</v>
      </c>
      <c r="I6" s="10"/>
      <c r="J6" s="10"/>
      <c r="K6" s="10"/>
    </row>
    <row r="7" s="2" customFormat="1" ht="12.75" spans="1:11">
      <c r="A7" s="8" t="s">
        <v>6</v>
      </c>
      <c r="B7" s="11"/>
      <c r="C7" s="12"/>
      <c r="D7" s="13"/>
      <c r="E7" s="8" t="s">
        <v>7</v>
      </c>
      <c r="F7" s="8"/>
      <c r="G7" s="14"/>
      <c r="H7" s="8"/>
      <c r="I7" s="8"/>
      <c r="J7" s="8" t="s">
        <v>8</v>
      </c>
      <c r="K7" s="14" t="s">
        <v>226</v>
      </c>
    </row>
    <row r="8" s="2" customFormat="1" ht="7.5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s="3" customFormat="1" ht="12.75" spans="1:11">
      <c r="A9" s="15" t="s">
        <v>10</v>
      </c>
      <c r="B9" s="16" t="s">
        <v>11</v>
      </c>
      <c r="C9" s="17" t="s">
        <v>12</v>
      </c>
      <c r="D9" s="18" t="s">
        <v>13</v>
      </c>
      <c r="E9" s="18" t="s">
        <v>166</v>
      </c>
      <c r="F9" s="19" t="s">
        <v>15</v>
      </c>
      <c r="G9" s="19" t="s">
        <v>16</v>
      </c>
      <c r="H9" s="20" t="s">
        <v>17</v>
      </c>
      <c r="I9" s="18" t="s">
        <v>18</v>
      </c>
      <c r="J9" s="18"/>
      <c r="K9" s="18"/>
    </row>
    <row r="10" s="3" customFormat="1" ht="42.75" customHeight="1" spans="1:11">
      <c r="A10" s="15"/>
      <c r="B10" s="16"/>
      <c r="C10" s="17"/>
      <c r="D10" s="18"/>
      <c r="E10" s="18"/>
      <c r="F10" s="21"/>
      <c r="G10" s="21"/>
      <c r="H10" s="20"/>
      <c r="I10" s="18" t="s">
        <v>19</v>
      </c>
      <c r="J10" s="18" t="s">
        <v>20</v>
      </c>
      <c r="K10" s="18" t="s">
        <v>21</v>
      </c>
    </row>
    <row r="11" s="3" customFormat="1" ht="28.5" customHeight="1" spans="1:11">
      <c r="A11" s="22" t="s">
        <v>22</v>
      </c>
      <c r="B11" s="22" t="s">
        <v>41</v>
      </c>
      <c r="C11" s="23" t="s">
        <v>42</v>
      </c>
      <c r="D11" s="24" t="s">
        <v>135</v>
      </c>
      <c r="E11" s="25" t="s">
        <v>30</v>
      </c>
      <c r="F11" s="26">
        <v>10</v>
      </c>
      <c r="G11" s="27">
        <f t="shared" ref="G11:G13" si="0">F11*1.25</f>
        <v>12.5</v>
      </c>
      <c r="H11" s="28">
        <v>11</v>
      </c>
      <c r="I11" s="26">
        <v>0.55</v>
      </c>
      <c r="J11" s="26">
        <v>0.1</v>
      </c>
      <c r="K11" s="28">
        <v>1.9</v>
      </c>
    </row>
    <row r="12" s="3" customFormat="1" ht="27" customHeight="1" spans="1:11">
      <c r="A12" s="23"/>
      <c r="B12" s="23" t="s">
        <v>48</v>
      </c>
      <c r="C12" s="23" t="s">
        <v>167</v>
      </c>
      <c r="D12" s="29" t="s">
        <v>168</v>
      </c>
      <c r="E12" s="25" t="s">
        <v>169</v>
      </c>
      <c r="F12" s="27">
        <v>34.36</v>
      </c>
      <c r="G12" s="27">
        <f t="shared" si="0"/>
        <v>42.95</v>
      </c>
      <c r="H12" s="28">
        <v>181.07</v>
      </c>
      <c r="I12" s="26">
        <v>14.43</v>
      </c>
      <c r="J12" s="26">
        <v>10.27</v>
      </c>
      <c r="K12" s="28">
        <v>7.76</v>
      </c>
    </row>
    <row r="13" s="3" customFormat="1" ht="33" customHeight="1" spans="1:11">
      <c r="A13" s="22"/>
      <c r="B13" s="22" t="s">
        <v>54</v>
      </c>
      <c r="C13" s="23" t="s">
        <v>111</v>
      </c>
      <c r="D13" s="29" t="s">
        <v>112</v>
      </c>
      <c r="E13" s="30" t="s">
        <v>60</v>
      </c>
      <c r="F13" s="31">
        <v>14.4</v>
      </c>
      <c r="G13" s="27">
        <f t="shared" si="0"/>
        <v>18</v>
      </c>
      <c r="H13" s="28">
        <v>230.47</v>
      </c>
      <c r="I13" s="26">
        <v>4.13</v>
      </c>
      <c r="J13" s="26">
        <v>12.2</v>
      </c>
      <c r="K13" s="28">
        <v>24</v>
      </c>
    </row>
    <row r="14" s="3" customFormat="1" ht="24.95" customHeight="1" spans="1:11">
      <c r="A14" s="22"/>
      <c r="B14" s="22" t="s">
        <v>31</v>
      </c>
      <c r="C14" s="23" t="s">
        <v>170</v>
      </c>
      <c r="D14" s="24" t="s">
        <v>171</v>
      </c>
      <c r="E14" s="26" t="s">
        <v>34</v>
      </c>
      <c r="F14" s="30">
        <v>3.59</v>
      </c>
      <c r="G14" s="27">
        <v>4.48</v>
      </c>
      <c r="H14" s="28">
        <v>60</v>
      </c>
      <c r="I14" s="26">
        <v>0.07</v>
      </c>
      <c r="J14" s="26">
        <v>0.02</v>
      </c>
      <c r="K14" s="28">
        <v>15</v>
      </c>
    </row>
    <row r="15" s="3" customFormat="1" ht="27.75" customHeight="1" spans="1:11">
      <c r="A15" s="22"/>
      <c r="B15" s="22" t="s">
        <v>35</v>
      </c>
      <c r="C15" s="18"/>
      <c r="D15" s="24" t="s">
        <v>36</v>
      </c>
      <c r="E15" s="26" t="s">
        <v>37</v>
      </c>
      <c r="F15" s="26">
        <v>1.2</v>
      </c>
      <c r="G15" s="27">
        <f t="shared" ref="G15:G21" si="1">F15*1.25</f>
        <v>1.5</v>
      </c>
      <c r="H15" s="28">
        <v>116.9</v>
      </c>
      <c r="I15" s="26">
        <v>3.95</v>
      </c>
      <c r="J15" s="26">
        <v>0.5</v>
      </c>
      <c r="K15" s="28">
        <v>24.15</v>
      </c>
    </row>
    <row r="16" s="3" customFormat="1" ht="12.75" customHeight="1" spans="1:11">
      <c r="A16" s="22"/>
      <c r="B16" s="22" t="s">
        <v>35</v>
      </c>
      <c r="C16" s="18"/>
      <c r="D16" s="24" t="s">
        <v>38</v>
      </c>
      <c r="E16" s="26" t="s">
        <v>37</v>
      </c>
      <c r="F16" s="26">
        <v>1.5</v>
      </c>
      <c r="G16" s="27">
        <f t="shared" si="1"/>
        <v>1.875</v>
      </c>
      <c r="H16" s="28">
        <v>129</v>
      </c>
      <c r="I16" s="26">
        <v>4.25</v>
      </c>
      <c r="J16" s="26">
        <v>1.65</v>
      </c>
      <c r="K16" s="28">
        <v>21.25</v>
      </c>
    </row>
    <row r="17" s="4" customFormat="1" ht="12.75" spans="1:11">
      <c r="A17" s="23"/>
      <c r="B17" s="23"/>
      <c r="C17" s="32"/>
      <c r="D17" s="33" t="s">
        <v>39</v>
      </c>
      <c r="E17" s="33">
        <v>694</v>
      </c>
      <c r="F17" s="33">
        <f>SUM(F11:F16)</f>
        <v>65.05</v>
      </c>
      <c r="G17" s="34">
        <f>SUM(G11:G16)</f>
        <v>81.305</v>
      </c>
      <c r="H17" s="35">
        <f t="shared" ref="H17:K17" si="2">SUM(H12:H15)</f>
        <v>588.44</v>
      </c>
      <c r="I17" s="33">
        <f t="shared" si="2"/>
        <v>22.58</v>
      </c>
      <c r="J17" s="33">
        <f t="shared" si="2"/>
        <v>22.99</v>
      </c>
      <c r="K17" s="35">
        <f t="shared" si="2"/>
        <v>70.91</v>
      </c>
    </row>
    <row r="18" s="3" customFormat="1" ht="39" customHeight="1" spans="1:11">
      <c r="A18" s="22" t="s">
        <v>40</v>
      </c>
      <c r="B18" s="22" t="s">
        <v>41</v>
      </c>
      <c r="C18" s="23" t="s">
        <v>42</v>
      </c>
      <c r="D18" s="24" t="s">
        <v>43</v>
      </c>
      <c r="E18" s="25" t="s">
        <v>30</v>
      </c>
      <c r="F18" s="26">
        <v>6.4</v>
      </c>
      <c r="G18" s="27">
        <f t="shared" si="1"/>
        <v>8</v>
      </c>
      <c r="H18" s="28">
        <v>5</v>
      </c>
      <c r="I18" s="26">
        <v>0.4</v>
      </c>
      <c r="J18" s="26">
        <v>0.05</v>
      </c>
      <c r="K18" s="28">
        <v>0.85</v>
      </c>
    </row>
    <row r="19" s="3" customFormat="1" ht="29" customHeight="1" spans="1:11">
      <c r="A19" s="22"/>
      <c r="B19" s="22" t="s">
        <v>44</v>
      </c>
      <c r="C19" s="23" t="s">
        <v>136</v>
      </c>
      <c r="D19" s="24" t="s">
        <v>137</v>
      </c>
      <c r="E19" s="26" t="s">
        <v>47</v>
      </c>
      <c r="F19" s="26">
        <v>8</v>
      </c>
      <c r="G19" s="27">
        <f t="shared" si="1"/>
        <v>10</v>
      </c>
      <c r="H19" s="28">
        <v>148.25</v>
      </c>
      <c r="I19" s="26">
        <v>5.49</v>
      </c>
      <c r="J19" s="26">
        <v>5.27</v>
      </c>
      <c r="K19" s="28">
        <v>16.54</v>
      </c>
    </row>
    <row r="20" s="3" customFormat="1" ht="26.25" customHeight="1" spans="1:11">
      <c r="A20" s="22"/>
      <c r="B20" s="22" t="s">
        <v>48</v>
      </c>
      <c r="C20" s="23" t="s">
        <v>172</v>
      </c>
      <c r="D20" s="29" t="s">
        <v>173</v>
      </c>
      <c r="E20" s="26" t="s">
        <v>140</v>
      </c>
      <c r="F20" s="26">
        <v>42.47</v>
      </c>
      <c r="G20" s="27">
        <f t="shared" si="1"/>
        <v>53.0875</v>
      </c>
      <c r="H20" s="28">
        <v>344</v>
      </c>
      <c r="I20" s="26">
        <v>16.5</v>
      </c>
      <c r="J20" s="26">
        <v>24.2</v>
      </c>
      <c r="K20" s="28">
        <v>14.3</v>
      </c>
    </row>
    <row r="21" s="3" customFormat="1" ht="26.25" customHeight="1" spans="1:11">
      <c r="A21" s="22"/>
      <c r="B21" s="22" t="s">
        <v>27</v>
      </c>
      <c r="C21" s="23" t="s">
        <v>174</v>
      </c>
      <c r="D21" s="29" t="s">
        <v>175</v>
      </c>
      <c r="E21" s="26" t="s">
        <v>176</v>
      </c>
      <c r="F21" s="26">
        <v>8.19</v>
      </c>
      <c r="G21" s="27">
        <f t="shared" si="1"/>
        <v>10.2375</v>
      </c>
      <c r="H21" s="28">
        <v>288</v>
      </c>
      <c r="I21" s="26">
        <v>4.35</v>
      </c>
      <c r="J21" s="26">
        <v>16.7</v>
      </c>
      <c r="K21" s="28">
        <v>30.2</v>
      </c>
    </row>
    <row r="22" s="3" customFormat="1" ht="26.1" customHeight="1" spans="1:11">
      <c r="A22" s="22"/>
      <c r="B22" s="22" t="s">
        <v>31</v>
      </c>
      <c r="C22" s="23" t="s">
        <v>113</v>
      </c>
      <c r="D22" s="36" t="s">
        <v>114</v>
      </c>
      <c r="E22" s="26" t="s">
        <v>60</v>
      </c>
      <c r="F22" s="26">
        <v>3.19</v>
      </c>
      <c r="G22" s="27">
        <v>3.98</v>
      </c>
      <c r="H22" s="28">
        <v>132.8</v>
      </c>
      <c r="I22" s="26">
        <v>0.66</v>
      </c>
      <c r="J22" s="26">
        <v>0.09</v>
      </c>
      <c r="K22" s="28">
        <v>32.01</v>
      </c>
    </row>
    <row r="23" s="3" customFormat="1" customHeight="1" spans="1:11">
      <c r="A23" s="22"/>
      <c r="B23" s="22" t="s">
        <v>35</v>
      </c>
      <c r="C23" s="18"/>
      <c r="D23" s="24" t="s">
        <v>38</v>
      </c>
      <c r="E23" s="26" t="s">
        <v>37</v>
      </c>
      <c r="F23" s="26">
        <v>1.5</v>
      </c>
      <c r="G23" s="27">
        <f t="shared" ref="G23:G28" si="3">F23*1.25</f>
        <v>1.875</v>
      </c>
      <c r="H23" s="28">
        <v>129</v>
      </c>
      <c r="I23" s="26">
        <v>4.25</v>
      </c>
      <c r="J23" s="26">
        <v>1.65</v>
      </c>
      <c r="K23" s="28">
        <v>21.25</v>
      </c>
    </row>
    <row r="24" s="3" customFormat="1" customHeight="1" spans="1:11">
      <c r="A24" s="22"/>
      <c r="B24" s="22" t="s">
        <v>35</v>
      </c>
      <c r="C24" s="18"/>
      <c r="D24" s="24" t="s">
        <v>36</v>
      </c>
      <c r="E24" s="26" t="s">
        <v>37</v>
      </c>
      <c r="F24" s="26">
        <v>1.2</v>
      </c>
      <c r="G24" s="27">
        <f t="shared" si="3"/>
        <v>1.5</v>
      </c>
      <c r="H24" s="28">
        <v>116.9</v>
      </c>
      <c r="I24" s="26">
        <v>3.95</v>
      </c>
      <c r="J24" s="26">
        <v>0.5</v>
      </c>
      <c r="K24" s="28">
        <v>24.15</v>
      </c>
    </row>
    <row r="25" s="4" customFormat="1" ht="12.75" spans="1:11">
      <c r="A25" s="37"/>
      <c r="B25" s="37"/>
      <c r="C25" s="38"/>
      <c r="D25" s="33" t="s">
        <v>61</v>
      </c>
      <c r="E25" s="33">
        <v>940</v>
      </c>
      <c r="F25" s="39">
        <f>SUM(F18:F24)</f>
        <v>70.95</v>
      </c>
      <c r="G25" s="39" t="s">
        <v>177</v>
      </c>
      <c r="H25" s="35">
        <f t="shared" ref="F25:K25" si="4">SUM(H18:H24)</f>
        <v>1163.95</v>
      </c>
      <c r="I25" s="33">
        <f t="shared" si="4"/>
        <v>35.6</v>
      </c>
      <c r="J25" s="33">
        <f t="shared" si="4"/>
        <v>48.46</v>
      </c>
      <c r="K25" s="35">
        <f t="shared" si="4"/>
        <v>139.3</v>
      </c>
    </row>
    <row r="26" s="3" customFormat="1" ht="37.5" customHeight="1" spans="1:11">
      <c r="A26" s="22" t="s">
        <v>62</v>
      </c>
      <c r="B26" s="22" t="s">
        <v>69</v>
      </c>
      <c r="C26" s="23"/>
      <c r="D26" s="24" t="s">
        <v>70</v>
      </c>
      <c r="E26" s="26" t="s">
        <v>60</v>
      </c>
      <c r="F26" s="26">
        <v>16</v>
      </c>
      <c r="G26" s="27">
        <f t="shared" si="3"/>
        <v>20</v>
      </c>
      <c r="H26" s="28">
        <v>83.4</v>
      </c>
      <c r="I26" s="26">
        <v>0.1</v>
      </c>
      <c r="J26" s="26">
        <v>0.2</v>
      </c>
      <c r="K26" s="28">
        <v>19.6</v>
      </c>
    </row>
    <row r="27" s="3" customFormat="1" ht="17.25" customHeight="1" spans="1:11">
      <c r="A27" s="22"/>
      <c r="B27" s="22" t="s">
        <v>63</v>
      </c>
      <c r="C27" s="18"/>
      <c r="D27" s="24" t="s">
        <v>178</v>
      </c>
      <c r="E27" s="25" t="s">
        <v>103</v>
      </c>
      <c r="F27" s="26">
        <v>14.8</v>
      </c>
      <c r="G27" s="27">
        <f t="shared" si="3"/>
        <v>18.5</v>
      </c>
      <c r="H27" s="28">
        <v>232.5</v>
      </c>
      <c r="I27" s="26">
        <v>5.5</v>
      </c>
      <c r="J27" s="26">
        <v>7.16</v>
      </c>
      <c r="K27" s="28">
        <v>36.63</v>
      </c>
    </row>
    <row r="28" s="3" customFormat="1" ht="25.5" customHeight="1" spans="1:11">
      <c r="A28" s="22"/>
      <c r="B28" s="22" t="s">
        <v>65</v>
      </c>
      <c r="C28" s="18" t="s">
        <v>66</v>
      </c>
      <c r="D28" s="24" t="s">
        <v>67</v>
      </c>
      <c r="E28" s="26" t="s">
        <v>68</v>
      </c>
      <c r="F28" s="26">
        <v>18</v>
      </c>
      <c r="G28" s="27">
        <f t="shared" si="3"/>
        <v>22.5</v>
      </c>
      <c r="H28" s="28">
        <v>60.45</v>
      </c>
      <c r="I28" s="26">
        <v>0.6</v>
      </c>
      <c r="J28" s="26">
        <v>0.6</v>
      </c>
      <c r="K28" s="28">
        <v>13.35</v>
      </c>
    </row>
    <row r="29" s="4" customFormat="1" ht="19" customHeight="1" spans="1:11">
      <c r="A29" s="23"/>
      <c r="C29" s="32"/>
      <c r="D29" s="33" t="s">
        <v>71</v>
      </c>
      <c r="E29" s="33">
        <v>425</v>
      </c>
      <c r="F29" s="33">
        <f>SUM(F26:F28)</f>
        <v>48.8</v>
      </c>
      <c r="G29" s="34">
        <f>SUM(G26:G28)</f>
        <v>61</v>
      </c>
      <c r="H29" s="35">
        <f t="shared" ref="F29:K29" si="5">SUM(H26:H28)</f>
        <v>376.35</v>
      </c>
      <c r="I29" s="33">
        <f t="shared" si="5"/>
        <v>6.2</v>
      </c>
      <c r="J29" s="33">
        <f t="shared" si="5"/>
        <v>7.96</v>
      </c>
      <c r="K29" s="35">
        <f t="shared" si="5"/>
        <v>69.58</v>
      </c>
    </row>
    <row r="30" s="4" customFormat="1" ht="19" customHeight="1" spans="1:11">
      <c r="A30" s="23"/>
      <c r="B30" s="23"/>
      <c r="C30" s="32"/>
      <c r="D30" s="33" t="s">
        <v>72</v>
      </c>
      <c r="E30" s="33">
        <f t="shared" ref="E30:K30" si="6">E29+E25+E17</f>
        <v>2059</v>
      </c>
      <c r="F30" s="33">
        <f t="shared" si="6"/>
        <v>184.8</v>
      </c>
      <c r="G30" s="40">
        <f t="shared" si="6"/>
        <v>230.995</v>
      </c>
      <c r="H30" s="35">
        <f t="shared" si="6"/>
        <v>2128.74</v>
      </c>
      <c r="I30" s="33">
        <f t="shared" si="6"/>
        <v>64.38</v>
      </c>
      <c r="J30" s="33">
        <f t="shared" si="6"/>
        <v>79.41</v>
      </c>
      <c r="K30" s="35">
        <f t="shared" si="6"/>
        <v>279.79</v>
      </c>
    </row>
    <row r="31" s="5" customFormat="1" ht="27.95" customHeight="1" spans="1:11">
      <c r="A31" s="41" t="s">
        <v>73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="2" customFormat="1" ht="12.75" spans="1:2">
      <c r="A32" s="42"/>
      <c r="B32" s="42"/>
    </row>
    <row r="33" s="2" customFormat="1" ht="12.75" spans="1:3">
      <c r="A33" s="43"/>
      <c r="B33" s="43"/>
      <c r="C33" s="2" t="s">
        <v>74</v>
      </c>
    </row>
    <row r="34" s="2" customFormat="1" ht="12.75" spans="1:2">
      <c r="A34" s="43"/>
      <c r="B34" s="43"/>
    </row>
    <row r="35" s="2" customFormat="1" ht="12.75" spans="1:3">
      <c r="A35" s="43"/>
      <c r="B35" s="43"/>
      <c r="C35" s="2" t="s">
        <v>75</v>
      </c>
    </row>
    <row r="36" s="2" customFormat="1" ht="12.75" spans="1:2">
      <c r="A36" s="43"/>
      <c r="B36" s="43"/>
    </row>
    <row r="37" s="2" customFormat="1" ht="12.75" spans="3:4">
      <c r="C37" s="2" t="s">
        <v>76</v>
      </c>
      <c r="D37" s="43"/>
    </row>
    <row r="38" s="2" customFormat="1" ht="12.75" spans="1:2">
      <c r="A38" s="43"/>
      <c r="B38" s="43"/>
    </row>
    <row r="39" s="2" customFormat="1" ht="12.75" spans="3:3">
      <c r="C39" s="2" t="s">
        <v>77</v>
      </c>
    </row>
    <row r="40" s="2" customFormat="1" ht="12.75"/>
    <row r="51" s="2" customFormat="1" ht="12.75" spans="1:11">
      <c r="A51" s="8"/>
      <c r="B51" s="8"/>
      <c r="C51" s="8"/>
      <c r="D51" s="8"/>
      <c r="E51" s="8"/>
      <c r="F51" s="8"/>
      <c r="G51" s="8"/>
      <c r="H51" s="9" t="s">
        <v>179</v>
      </c>
      <c r="I51" s="9"/>
      <c r="J51" s="9"/>
      <c r="K51" s="9"/>
    </row>
    <row r="52" s="2" customFormat="1" ht="12.75" spans="1:11">
      <c r="A52" s="8"/>
      <c r="B52" s="8"/>
      <c r="C52" s="8"/>
      <c r="D52" s="8"/>
      <c r="E52" s="8"/>
      <c r="F52" s="8"/>
      <c r="G52" s="8"/>
      <c r="H52" s="9" t="s">
        <v>180</v>
      </c>
      <c r="I52" s="9"/>
      <c r="J52" s="9"/>
      <c r="K52" s="9"/>
    </row>
    <row r="53" s="2" customFormat="1" ht="12.75" spans="1:11">
      <c r="A53" s="8"/>
      <c r="B53" s="8"/>
      <c r="C53" s="8"/>
      <c r="D53" s="8"/>
      <c r="E53" s="8"/>
      <c r="F53" s="8"/>
      <c r="G53" s="8"/>
      <c r="H53" s="10" t="s">
        <v>164</v>
      </c>
      <c r="I53" s="10"/>
      <c r="J53" s="10"/>
      <c r="K53" s="10"/>
    </row>
    <row r="54" s="2" customFormat="1" ht="12.75" spans="1:11">
      <c r="A54" s="8" t="s">
        <v>6</v>
      </c>
      <c r="B54" s="11"/>
      <c r="C54" s="12"/>
      <c r="D54" s="13"/>
      <c r="E54" s="8" t="s">
        <v>7</v>
      </c>
      <c r="F54" s="8"/>
      <c r="G54" s="14"/>
      <c r="H54" s="8"/>
      <c r="I54" s="8"/>
      <c r="J54" s="8" t="s">
        <v>8</v>
      </c>
      <c r="K54" s="14" t="s">
        <v>227</v>
      </c>
    </row>
    <row r="55" s="2" customFormat="1" ht="7.5" customHeight="1" spans="1:10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="3" customFormat="1" ht="25.5" customHeight="1" spans="1:11">
      <c r="A56" s="15" t="s">
        <v>10</v>
      </c>
      <c r="B56" s="16" t="s">
        <v>11</v>
      </c>
      <c r="C56" s="17" t="s">
        <v>12</v>
      </c>
      <c r="D56" s="18" t="s">
        <v>13</v>
      </c>
      <c r="E56" s="18" t="s">
        <v>14</v>
      </c>
      <c r="F56" s="19" t="s">
        <v>15</v>
      </c>
      <c r="G56" s="19" t="s">
        <v>16</v>
      </c>
      <c r="H56" s="20" t="s">
        <v>17</v>
      </c>
      <c r="I56" s="18" t="s">
        <v>18</v>
      </c>
      <c r="J56" s="18"/>
      <c r="K56" s="18"/>
    </row>
    <row r="57" s="3" customFormat="1" ht="26.25" customHeight="1" spans="1:11">
      <c r="A57" s="15"/>
      <c r="B57" s="16"/>
      <c r="C57" s="17"/>
      <c r="D57" s="18"/>
      <c r="E57" s="18"/>
      <c r="F57" s="21"/>
      <c r="G57" s="21"/>
      <c r="H57" s="20"/>
      <c r="I57" s="18" t="s">
        <v>19</v>
      </c>
      <c r="J57" s="18" t="s">
        <v>20</v>
      </c>
      <c r="K57" s="18" t="s">
        <v>21</v>
      </c>
    </row>
    <row r="58" s="3" customFormat="1" ht="27.75" customHeight="1" spans="1:11">
      <c r="A58" s="22" t="s">
        <v>22</v>
      </c>
      <c r="B58" s="22" t="s">
        <v>81</v>
      </c>
      <c r="C58" s="23" t="s">
        <v>182</v>
      </c>
      <c r="D58" s="29" t="s">
        <v>183</v>
      </c>
      <c r="E58" s="26" t="s">
        <v>84</v>
      </c>
      <c r="F58" s="26">
        <v>22.27</v>
      </c>
      <c r="G58" s="27">
        <v>27.83</v>
      </c>
      <c r="H58" s="28">
        <v>334</v>
      </c>
      <c r="I58" s="26">
        <v>6</v>
      </c>
      <c r="J58" s="26">
        <v>10.85</v>
      </c>
      <c r="K58" s="28">
        <v>52.93</v>
      </c>
    </row>
    <row r="59" s="3" customFormat="1" ht="25.5" spans="1:11">
      <c r="A59" s="22"/>
      <c r="B59" s="22" t="s">
        <v>87</v>
      </c>
      <c r="C59" s="23" t="s">
        <v>134</v>
      </c>
      <c r="D59" s="24" t="s">
        <v>89</v>
      </c>
      <c r="E59" s="25" t="s">
        <v>184</v>
      </c>
      <c r="F59" s="26">
        <v>12</v>
      </c>
      <c r="G59" s="27">
        <f t="shared" ref="G59:G62" si="7">F59*1.25</f>
        <v>15</v>
      </c>
      <c r="H59" s="28">
        <v>227.5</v>
      </c>
      <c r="I59" s="26">
        <v>5.89</v>
      </c>
      <c r="J59" s="26">
        <v>16.07</v>
      </c>
      <c r="K59" s="28">
        <v>14.94</v>
      </c>
    </row>
    <row r="60" s="3" customFormat="1" customHeight="1" spans="1:11">
      <c r="A60" s="22"/>
      <c r="B60" s="22" t="s">
        <v>35</v>
      </c>
      <c r="C60" s="23"/>
      <c r="D60" s="24" t="s">
        <v>36</v>
      </c>
      <c r="E60" s="26" t="s">
        <v>37</v>
      </c>
      <c r="F60" s="26">
        <v>1.2</v>
      </c>
      <c r="G60" s="27">
        <f t="shared" si="7"/>
        <v>1.5</v>
      </c>
      <c r="H60" s="28">
        <v>116.9</v>
      </c>
      <c r="I60" s="26">
        <v>3.95</v>
      </c>
      <c r="J60" s="26">
        <v>0.5</v>
      </c>
      <c r="K60" s="28">
        <v>24.15</v>
      </c>
    </row>
    <row r="61" s="3" customFormat="1" ht="12.75" customHeight="1" spans="1:11">
      <c r="A61" s="22"/>
      <c r="B61" s="22" t="s">
        <v>35</v>
      </c>
      <c r="C61" s="18"/>
      <c r="D61" s="24" t="s">
        <v>38</v>
      </c>
      <c r="E61" s="26" t="s">
        <v>37</v>
      </c>
      <c r="F61" s="26">
        <v>1.5</v>
      </c>
      <c r="G61" s="27">
        <f t="shared" si="7"/>
        <v>1.875</v>
      </c>
      <c r="H61" s="28">
        <v>129</v>
      </c>
      <c r="I61" s="26">
        <v>4.25</v>
      </c>
      <c r="J61" s="26">
        <v>1.65</v>
      </c>
      <c r="K61" s="28">
        <v>21.25</v>
      </c>
    </row>
    <row r="62" s="3" customFormat="1" ht="30" customHeight="1" spans="1:11">
      <c r="A62" s="23"/>
      <c r="B62" s="23" t="s">
        <v>31</v>
      </c>
      <c r="C62" s="23" t="s">
        <v>185</v>
      </c>
      <c r="D62" s="44" t="s">
        <v>86</v>
      </c>
      <c r="E62" s="45" t="s">
        <v>60</v>
      </c>
      <c r="F62" s="23">
        <v>9</v>
      </c>
      <c r="G62" s="27">
        <f t="shared" si="7"/>
        <v>11.25</v>
      </c>
      <c r="H62" s="28">
        <v>157.6</v>
      </c>
      <c r="I62" s="23">
        <v>4.19</v>
      </c>
      <c r="J62" s="23">
        <v>4.33</v>
      </c>
      <c r="K62" s="23">
        <v>25.45</v>
      </c>
    </row>
    <row r="63" s="4" customFormat="1" customHeight="1" spans="1:11">
      <c r="A63" s="23"/>
      <c r="B63" s="23"/>
      <c r="C63" s="32"/>
      <c r="D63" s="33" t="s">
        <v>39</v>
      </c>
      <c r="E63" s="33">
        <v>575</v>
      </c>
      <c r="F63" s="33">
        <f>SUM(F58:F62)</f>
        <v>45.97</v>
      </c>
      <c r="G63" s="34">
        <f>SUM(G58:G62)</f>
        <v>57.455</v>
      </c>
      <c r="H63" s="35">
        <f t="shared" ref="H63:K63" si="8">SUM(H58:H62)</f>
        <v>965</v>
      </c>
      <c r="I63" s="33">
        <f t="shared" si="8"/>
        <v>24.28</v>
      </c>
      <c r="J63" s="33">
        <f t="shared" si="8"/>
        <v>33.4</v>
      </c>
      <c r="K63" s="35">
        <f t="shared" si="8"/>
        <v>138.72</v>
      </c>
    </row>
    <row r="64" s="3" customFormat="1" ht="24.95" customHeight="1" spans="1:11">
      <c r="A64" s="22" t="s">
        <v>40</v>
      </c>
      <c r="B64" s="22" t="s">
        <v>41</v>
      </c>
      <c r="C64" s="23" t="s">
        <v>42</v>
      </c>
      <c r="D64" s="24" t="s">
        <v>135</v>
      </c>
      <c r="E64" s="25" t="s">
        <v>30</v>
      </c>
      <c r="F64" s="26">
        <v>8</v>
      </c>
      <c r="G64" s="27">
        <f t="shared" ref="G64:G69" si="9">F64*1.25</f>
        <v>10</v>
      </c>
      <c r="H64" s="28">
        <v>11</v>
      </c>
      <c r="I64" s="26">
        <v>0.55</v>
      </c>
      <c r="J64" s="26">
        <v>0.1</v>
      </c>
      <c r="K64" s="28">
        <v>1.9</v>
      </c>
    </row>
    <row r="65" s="3" customFormat="1" ht="25.5" spans="1:11">
      <c r="A65" s="22"/>
      <c r="B65" s="22" t="s">
        <v>44</v>
      </c>
      <c r="C65" s="23" t="s">
        <v>186</v>
      </c>
      <c r="D65" s="29" t="s">
        <v>187</v>
      </c>
      <c r="E65" s="26" t="s">
        <v>96</v>
      </c>
      <c r="F65" s="26">
        <v>7</v>
      </c>
      <c r="G65" s="27">
        <f t="shared" si="9"/>
        <v>8.75</v>
      </c>
      <c r="H65" s="28">
        <v>105.82</v>
      </c>
      <c r="I65" s="26">
        <v>2.05</v>
      </c>
      <c r="J65" s="26">
        <v>6.48</v>
      </c>
      <c r="K65" s="28">
        <v>8.26</v>
      </c>
    </row>
    <row r="66" s="3" customFormat="1" ht="24" customHeight="1" spans="1:11">
      <c r="A66" s="22"/>
      <c r="B66" s="22" t="s">
        <v>48</v>
      </c>
      <c r="C66" s="23" t="s">
        <v>188</v>
      </c>
      <c r="D66" s="29" t="s">
        <v>189</v>
      </c>
      <c r="E66" s="26" t="s">
        <v>99</v>
      </c>
      <c r="F66" s="26">
        <v>67.33</v>
      </c>
      <c r="G66" s="27">
        <f t="shared" si="9"/>
        <v>84.1625</v>
      </c>
      <c r="H66" s="28">
        <v>644</v>
      </c>
      <c r="I66" s="26">
        <v>32.98</v>
      </c>
      <c r="J66" s="26">
        <v>33.78</v>
      </c>
      <c r="K66" s="28">
        <v>52.04</v>
      </c>
    </row>
    <row r="67" s="3" customFormat="1" ht="16.5" customHeight="1" spans="1:11">
      <c r="A67" s="22"/>
      <c r="B67" s="22" t="s">
        <v>31</v>
      </c>
      <c r="C67" s="23" t="s">
        <v>143</v>
      </c>
      <c r="D67" s="46" t="s">
        <v>101</v>
      </c>
      <c r="E67" s="26" t="s">
        <v>60</v>
      </c>
      <c r="F67" s="26">
        <v>5</v>
      </c>
      <c r="G67" s="27">
        <f t="shared" si="9"/>
        <v>6.25</v>
      </c>
      <c r="H67" s="28">
        <v>119.2</v>
      </c>
      <c r="I67" s="26">
        <v>0.1</v>
      </c>
      <c r="J67" s="26">
        <v>0.12</v>
      </c>
      <c r="K67" s="28">
        <v>25.1</v>
      </c>
    </row>
    <row r="68" s="3" customFormat="1" customHeight="1" spans="1:11">
      <c r="A68" s="22"/>
      <c r="B68" s="22" t="s">
        <v>35</v>
      </c>
      <c r="C68" s="18"/>
      <c r="D68" s="24" t="s">
        <v>38</v>
      </c>
      <c r="E68" s="26" t="s">
        <v>37</v>
      </c>
      <c r="F68" s="26">
        <v>1.5</v>
      </c>
      <c r="G68" s="27">
        <f t="shared" si="9"/>
        <v>1.875</v>
      </c>
      <c r="H68" s="28">
        <v>129</v>
      </c>
      <c r="I68" s="26">
        <v>4.25</v>
      </c>
      <c r="J68" s="26">
        <v>1.65</v>
      </c>
      <c r="K68" s="28">
        <v>21.25</v>
      </c>
    </row>
    <row r="69" s="3" customFormat="1" customHeight="1" spans="1:11">
      <c r="A69" s="22"/>
      <c r="B69" s="22" t="s">
        <v>35</v>
      </c>
      <c r="C69" s="18"/>
      <c r="D69" s="24" t="s">
        <v>36</v>
      </c>
      <c r="E69" s="26" t="s">
        <v>37</v>
      </c>
      <c r="F69" s="26">
        <v>1.2</v>
      </c>
      <c r="G69" s="27">
        <f t="shared" si="9"/>
        <v>1.5</v>
      </c>
      <c r="H69" s="28">
        <v>116.9</v>
      </c>
      <c r="I69" s="26">
        <v>3.95</v>
      </c>
      <c r="J69" s="26">
        <v>0.5</v>
      </c>
      <c r="K69" s="28">
        <v>24.15</v>
      </c>
    </row>
    <row r="70" s="3" customFormat="1" customHeight="1" spans="1:11">
      <c r="A70" s="37"/>
      <c r="B70" s="37"/>
      <c r="C70" s="18"/>
      <c r="D70" s="33" t="s">
        <v>61</v>
      </c>
      <c r="E70" s="33">
        <v>940</v>
      </c>
      <c r="F70" s="33">
        <f>SUM(F64:F69)</f>
        <v>90.03</v>
      </c>
      <c r="G70" s="34">
        <f>SUM(G64:G69)</f>
        <v>112.5375</v>
      </c>
      <c r="H70" s="35">
        <f t="shared" ref="H70:K70" si="10">SUM(H64:H69)</f>
        <v>1125.92</v>
      </c>
      <c r="I70" s="33">
        <f t="shared" si="10"/>
        <v>43.88</v>
      </c>
      <c r="J70" s="33">
        <f t="shared" si="10"/>
        <v>42.63</v>
      </c>
      <c r="K70" s="35">
        <f t="shared" si="10"/>
        <v>132.7</v>
      </c>
    </row>
    <row r="71" s="3" customFormat="1" customHeight="1" spans="1:11">
      <c r="A71" s="23" t="s">
        <v>62</v>
      </c>
      <c r="B71" s="22" t="s">
        <v>63</v>
      </c>
      <c r="C71" s="23" t="s">
        <v>123</v>
      </c>
      <c r="D71" s="44" t="s">
        <v>124</v>
      </c>
      <c r="E71" s="23" t="s">
        <v>30</v>
      </c>
      <c r="F71" s="23">
        <v>10.3</v>
      </c>
      <c r="G71" s="27">
        <v>12.87</v>
      </c>
      <c r="H71" s="28">
        <v>640</v>
      </c>
      <c r="I71" s="26">
        <v>13.2</v>
      </c>
      <c r="J71" s="26">
        <v>28.72</v>
      </c>
      <c r="K71" s="26">
        <v>82.26</v>
      </c>
    </row>
    <row r="72" s="3" customFormat="1" ht="38.25" spans="1:11">
      <c r="A72" s="22"/>
      <c r="B72" s="22" t="s">
        <v>69</v>
      </c>
      <c r="D72" s="24" t="s">
        <v>70</v>
      </c>
      <c r="E72" s="26" t="s">
        <v>60</v>
      </c>
      <c r="F72" s="26">
        <v>16</v>
      </c>
      <c r="G72" s="27">
        <f>F72*1.25</f>
        <v>20</v>
      </c>
      <c r="H72" s="28">
        <v>83.4</v>
      </c>
      <c r="I72" s="26">
        <v>0.1</v>
      </c>
      <c r="J72" s="26">
        <v>0.2</v>
      </c>
      <c r="K72" s="28">
        <v>19.6</v>
      </c>
    </row>
    <row r="73" s="3" customFormat="1" ht="13.15" customHeight="1" spans="1:11">
      <c r="A73" s="22"/>
      <c r="B73" s="22" t="s">
        <v>65</v>
      </c>
      <c r="C73" s="18"/>
      <c r="D73" s="47" t="s">
        <v>104</v>
      </c>
      <c r="E73" s="48" t="s">
        <v>68</v>
      </c>
      <c r="F73" s="48">
        <v>22.5</v>
      </c>
      <c r="G73" s="27">
        <f>F73*1.25</f>
        <v>28.125</v>
      </c>
      <c r="H73" s="28">
        <v>44</v>
      </c>
      <c r="I73" s="48">
        <v>1.41</v>
      </c>
      <c r="J73" s="26">
        <v>0.18</v>
      </c>
      <c r="K73" s="28">
        <v>17.63</v>
      </c>
    </row>
    <row r="74" s="4" customFormat="1" customHeight="1" spans="1:11">
      <c r="A74" s="23"/>
      <c r="B74" s="23"/>
      <c r="C74" s="32"/>
      <c r="D74" s="33" t="s">
        <v>71</v>
      </c>
      <c r="E74" s="33">
        <v>450</v>
      </c>
      <c r="F74" s="33">
        <f>SUM(F71:F73)</f>
        <v>48.8</v>
      </c>
      <c r="G74" s="34">
        <f>SUM(G71:G73)</f>
        <v>60.995</v>
      </c>
      <c r="H74" s="35">
        <f t="shared" ref="H74:K74" si="11">SUM(H71:H73)</f>
        <v>767.4</v>
      </c>
      <c r="I74" s="33">
        <f t="shared" si="11"/>
        <v>14.71</v>
      </c>
      <c r="J74" s="33">
        <f t="shared" si="11"/>
        <v>29.1</v>
      </c>
      <c r="K74" s="35">
        <f t="shared" si="11"/>
        <v>119.49</v>
      </c>
    </row>
    <row r="75" s="4" customFormat="1" ht="16.5" customHeight="1" spans="1:11">
      <c r="A75" s="23"/>
      <c r="B75" s="23"/>
      <c r="C75" s="32"/>
      <c r="D75" s="33" t="s">
        <v>105</v>
      </c>
      <c r="E75" s="33">
        <v>1965</v>
      </c>
      <c r="F75" s="33">
        <f>F63+F70+F74</f>
        <v>184.8</v>
      </c>
      <c r="G75" s="40">
        <f>G63+G70+G74</f>
        <v>230.9875</v>
      </c>
      <c r="H75" s="35">
        <f t="shared" ref="H75:K75" si="12">H74+H70+H63</f>
        <v>2858.32</v>
      </c>
      <c r="I75" s="33">
        <f t="shared" si="12"/>
        <v>82.87</v>
      </c>
      <c r="J75" s="33">
        <f t="shared" si="12"/>
        <v>105.13</v>
      </c>
      <c r="K75" s="35">
        <f t="shared" si="12"/>
        <v>390.91</v>
      </c>
    </row>
    <row r="76" s="5" customFormat="1" ht="29.1" customHeight="1" spans="1:11">
      <c r="A76" s="41" t="s">
        <v>73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</row>
    <row r="77" s="2" customFormat="1" ht="12.75" spans="1:2">
      <c r="A77" s="42"/>
      <c r="B77" s="42"/>
    </row>
    <row r="78" s="2" customFormat="1" ht="12.75" spans="1:3">
      <c r="A78" s="43"/>
      <c r="B78" s="43"/>
      <c r="C78" s="2" t="s">
        <v>74</v>
      </c>
    </row>
    <row r="79" s="2" customFormat="1" ht="12.75" spans="1:2">
      <c r="A79" s="43"/>
      <c r="B79" s="43"/>
    </row>
    <row r="80" s="2" customFormat="1" ht="12.75" spans="1:3">
      <c r="A80" s="43"/>
      <c r="B80" s="43"/>
      <c r="C80" s="2" t="s">
        <v>75</v>
      </c>
    </row>
    <row r="81" s="2" customFormat="1" ht="12.75" spans="1:2">
      <c r="A81" s="43"/>
      <c r="B81" s="43"/>
    </row>
    <row r="82" s="2" customFormat="1" ht="12.75" spans="3:4">
      <c r="C82" s="2" t="s">
        <v>76</v>
      </c>
      <c r="D82" s="43"/>
    </row>
    <row r="83" s="2" customFormat="1" ht="12.75" spans="1:2">
      <c r="A83" s="43"/>
      <c r="B83" s="43"/>
    </row>
    <row r="84" s="2" customFormat="1" ht="12.75" spans="3:3">
      <c r="C84" s="2" t="s">
        <v>77</v>
      </c>
    </row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pans="1:11">
      <c r="A110" s="8"/>
      <c r="B110" s="8"/>
      <c r="C110" s="8"/>
      <c r="D110" s="8"/>
      <c r="E110" s="8"/>
      <c r="F110" s="8"/>
      <c r="G110" s="8"/>
      <c r="H110" s="9" t="s">
        <v>179</v>
      </c>
      <c r="I110" s="9"/>
      <c r="J110" s="9"/>
      <c r="K110" s="9"/>
    </row>
    <row r="111" spans="1:11">
      <c r="A111" s="8"/>
      <c r="B111" s="8"/>
      <c r="C111" s="8"/>
      <c r="D111" s="8"/>
      <c r="E111" s="8"/>
      <c r="F111" s="8"/>
      <c r="G111" s="8"/>
      <c r="H111" s="9" t="s">
        <v>180</v>
      </c>
      <c r="I111" s="9"/>
      <c r="J111" s="9"/>
      <c r="K111" s="9"/>
    </row>
    <row r="112" spans="1:11">
      <c r="A112" s="8"/>
      <c r="B112" s="8"/>
      <c r="C112" s="8"/>
      <c r="D112" s="8"/>
      <c r="E112" s="8"/>
      <c r="F112" s="8"/>
      <c r="G112" s="8"/>
      <c r="H112" s="10" t="s">
        <v>164</v>
      </c>
      <c r="I112" s="10"/>
      <c r="J112" s="10"/>
      <c r="K112" s="10"/>
    </row>
    <row r="113" spans="1:11">
      <c r="A113" s="8" t="s">
        <v>6</v>
      </c>
      <c r="B113" s="11"/>
      <c r="C113" s="12"/>
      <c r="D113" s="13"/>
      <c r="E113" s="8" t="s">
        <v>7</v>
      </c>
      <c r="F113" s="8"/>
      <c r="G113" s="14"/>
      <c r="H113" s="8"/>
      <c r="I113" s="8"/>
      <c r="J113" s="8" t="s">
        <v>8</v>
      </c>
      <c r="K113" s="14" t="s">
        <v>228</v>
      </c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2"/>
    </row>
    <row r="115" spans="1:11">
      <c r="A115" s="15" t="s">
        <v>10</v>
      </c>
      <c r="B115" s="16" t="s">
        <v>11</v>
      </c>
      <c r="C115" s="17" t="s">
        <v>12</v>
      </c>
      <c r="D115" s="18" t="s">
        <v>13</v>
      </c>
      <c r="E115" s="18" t="s">
        <v>14</v>
      </c>
      <c r="F115" s="19" t="s">
        <v>15</v>
      </c>
      <c r="G115" s="19" t="s">
        <v>16</v>
      </c>
      <c r="H115" s="20" t="s">
        <v>17</v>
      </c>
      <c r="I115" s="18" t="s">
        <v>18</v>
      </c>
      <c r="J115" s="18"/>
      <c r="K115" s="18"/>
    </row>
    <row r="116" ht="25.5" spans="1:11">
      <c r="A116" s="15"/>
      <c r="B116" s="16"/>
      <c r="C116" s="17"/>
      <c r="D116" s="18"/>
      <c r="E116" s="18"/>
      <c r="F116" s="21"/>
      <c r="G116" s="21"/>
      <c r="H116" s="20"/>
      <c r="I116" s="18" t="s">
        <v>19</v>
      </c>
      <c r="J116" s="18" t="s">
        <v>20</v>
      </c>
      <c r="K116" s="18" t="s">
        <v>21</v>
      </c>
    </row>
    <row r="117" ht="25.5" spans="1:11">
      <c r="A117" s="22" t="s">
        <v>22</v>
      </c>
      <c r="B117" s="22"/>
      <c r="C117" s="49" t="s">
        <v>24</v>
      </c>
      <c r="D117" s="50" t="s">
        <v>25</v>
      </c>
      <c r="E117" s="51" t="s">
        <v>26</v>
      </c>
      <c r="F117" s="26">
        <v>39.75</v>
      </c>
      <c r="G117" s="27">
        <f t="shared" ref="G117:G121" si="13">F117*1.25</f>
        <v>49.6875</v>
      </c>
      <c r="H117" s="52">
        <v>440.14</v>
      </c>
      <c r="I117" s="49">
        <v>22.7</v>
      </c>
      <c r="J117" s="70">
        <v>29.4</v>
      </c>
      <c r="K117" s="71">
        <v>3.23</v>
      </c>
    </row>
    <row r="118" ht="25.5" spans="1:11">
      <c r="A118" s="22"/>
      <c r="B118" s="22"/>
      <c r="C118" s="53" t="s">
        <v>28</v>
      </c>
      <c r="D118" s="54" t="s">
        <v>29</v>
      </c>
      <c r="E118" s="55" t="s">
        <v>30</v>
      </c>
      <c r="F118" s="26">
        <v>7.53</v>
      </c>
      <c r="G118" s="27">
        <f t="shared" si="13"/>
        <v>9.4125</v>
      </c>
      <c r="H118" s="56">
        <v>133.8</v>
      </c>
      <c r="I118" s="53">
        <v>2.73</v>
      </c>
      <c r="J118" s="57">
        <v>7.19</v>
      </c>
      <c r="K118" s="72">
        <v>14.5</v>
      </c>
    </row>
    <row r="119" customFormat="1" ht="25.5" spans="1:11">
      <c r="A119" s="22"/>
      <c r="C119" s="53" t="s">
        <v>191</v>
      </c>
      <c r="D119" s="54" t="s">
        <v>114</v>
      </c>
      <c r="E119" s="57" t="s">
        <v>60</v>
      </c>
      <c r="F119" s="26">
        <v>3.59</v>
      </c>
      <c r="G119" s="27">
        <v>4.48</v>
      </c>
      <c r="H119" s="56">
        <v>132.8</v>
      </c>
      <c r="I119" s="53">
        <v>0.66</v>
      </c>
      <c r="J119" s="57">
        <v>0.09</v>
      </c>
      <c r="K119" s="72">
        <v>32.01</v>
      </c>
    </row>
    <row r="120" ht="17" customHeight="1" spans="1:11">
      <c r="A120" s="22"/>
      <c r="B120" s="22" t="s">
        <v>35</v>
      </c>
      <c r="C120" s="18"/>
      <c r="D120" s="54" t="s">
        <v>192</v>
      </c>
      <c r="E120" s="55" t="s">
        <v>37</v>
      </c>
      <c r="F120" s="26">
        <v>1.2</v>
      </c>
      <c r="G120" s="27">
        <f t="shared" si="13"/>
        <v>1.5</v>
      </c>
      <c r="H120" s="56">
        <v>116.9</v>
      </c>
      <c r="I120" s="53">
        <v>3.95</v>
      </c>
      <c r="J120" s="57">
        <v>0.5</v>
      </c>
      <c r="K120" s="72">
        <v>24.15</v>
      </c>
    </row>
    <row r="121" spans="1:11">
      <c r="A121" s="23"/>
      <c r="B121" s="22" t="s">
        <v>35</v>
      </c>
      <c r="C121" s="23"/>
      <c r="D121" s="54" t="s">
        <v>38</v>
      </c>
      <c r="E121" s="55" t="s">
        <v>37</v>
      </c>
      <c r="F121" s="23">
        <v>1.5</v>
      </c>
      <c r="G121" s="27">
        <f t="shared" si="13"/>
        <v>1.875</v>
      </c>
      <c r="H121" s="56">
        <v>129</v>
      </c>
      <c r="I121" s="53">
        <v>4.25</v>
      </c>
      <c r="J121" s="57">
        <v>1.65</v>
      </c>
      <c r="K121" s="72">
        <v>21.25</v>
      </c>
    </row>
    <row r="122" spans="1:11">
      <c r="A122" s="23"/>
      <c r="B122" s="23"/>
      <c r="C122" s="32"/>
      <c r="D122" s="33" t="s">
        <v>39</v>
      </c>
      <c r="E122" s="33">
        <v>590</v>
      </c>
      <c r="F122" s="33">
        <f>SUM(F117:F121)</f>
        <v>53.57</v>
      </c>
      <c r="G122" s="34">
        <f>SUM(G117:G121)</f>
        <v>66.955</v>
      </c>
      <c r="H122" s="58">
        <v>823.64</v>
      </c>
      <c r="I122" s="73">
        <v>30.04</v>
      </c>
      <c r="J122" s="74">
        <v>37.18</v>
      </c>
      <c r="K122" s="75">
        <v>73.89</v>
      </c>
    </row>
    <row r="123" ht="38.25" spans="1:11">
      <c r="A123" s="22" t="s">
        <v>40</v>
      </c>
      <c r="B123" s="22" t="s">
        <v>41</v>
      </c>
      <c r="C123" s="59" t="s">
        <v>42</v>
      </c>
      <c r="D123" s="60" t="s">
        <v>193</v>
      </c>
      <c r="E123" s="61" t="s">
        <v>30</v>
      </c>
      <c r="F123" s="26">
        <v>6.4</v>
      </c>
      <c r="G123" s="27">
        <f t="shared" ref="G123:G125" si="14">F123*1.25</f>
        <v>8</v>
      </c>
      <c r="H123" s="62">
        <v>5</v>
      </c>
      <c r="I123" s="62">
        <v>0.4</v>
      </c>
      <c r="J123" s="76">
        <v>0.05</v>
      </c>
      <c r="K123" s="76">
        <v>0.85</v>
      </c>
    </row>
    <row r="124" ht="25.5" spans="1:11">
      <c r="A124" s="22"/>
      <c r="B124" s="22" t="s">
        <v>44</v>
      </c>
      <c r="C124" s="63" t="s">
        <v>45</v>
      </c>
      <c r="D124" s="64" t="s">
        <v>194</v>
      </c>
      <c r="E124" s="65" t="s">
        <v>47</v>
      </c>
      <c r="F124" s="26">
        <v>3.72</v>
      </c>
      <c r="G124" s="27">
        <f t="shared" si="14"/>
        <v>4.65</v>
      </c>
      <c r="H124" s="56">
        <v>963.5</v>
      </c>
      <c r="I124" s="56">
        <v>32.99</v>
      </c>
      <c r="J124" s="72">
        <v>15.26</v>
      </c>
      <c r="K124" s="72">
        <v>148.09</v>
      </c>
    </row>
    <row r="125" ht="25.5" spans="1:11">
      <c r="A125" s="22"/>
      <c r="B125" s="22" t="s">
        <v>48</v>
      </c>
      <c r="C125" s="63" t="s">
        <v>49</v>
      </c>
      <c r="D125" s="66" t="s">
        <v>50</v>
      </c>
      <c r="E125" s="63" t="s">
        <v>51</v>
      </c>
      <c r="F125" s="26">
        <v>55.59</v>
      </c>
      <c r="G125" s="27">
        <f t="shared" si="14"/>
        <v>69.4875</v>
      </c>
      <c r="H125" s="56">
        <v>164</v>
      </c>
      <c r="I125" s="56">
        <v>12.12</v>
      </c>
      <c r="J125" s="72">
        <v>11.52</v>
      </c>
      <c r="K125" s="72">
        <v>2.93</v>
      </c>
    </row>
    <row r="126" customFormat="1" ht="25.5" spans="1:11">
      <c r="A126" s="22"/>
      <c r="C126" s="63" t="s">
        <v>195</v>
      </c>
      <c r="D126" s="67" t="s">
        <v>196</v>
      </c>
      <c r="E126" s="63"/>
      <c r="F126" s="26"/>
      <c r="G126" s="27"/>
      <c r="H126" s="56">
        <v>55.6</v>
      </c>
      <c r="I126" s="56">
        <v>1.05</v>
      </c>
      <c r="J126" s="72">
        <v>3.75</v>
      </c>
      <c r="K126" s="72">
        <v>4.4</v>
      </c>
    </row>
    <row r="127" ht="25.5" spans="1:11">
      <c r="A127" s="22"/>
      <c r="B127" s="22" t="s">
        <v>31</v>
      </c>
      <c r="C127" s="53" t="s">
        <v>55</v>
      </c>
      <c r="D127" s="68" t="s">
        <v>56</v>
      </c>
      <c r="E127" s="57" t="s">
        <v>57</v>
      </c>
      <c r="F127" s="26">
        <v>7.03</v>
      </c>
      <c r="G127" s="27">
        <f t="shared" ref="G127:G130" si="15">F127*1.25</f>
        <v>8.7875</v>
      </c>
      <c r="H127" s="56">
        <v>325</v>
      </c>
      <c r="I127" s="56">
        <v>11.46</v>
      </c>
      <c r="J127" s="72">
        <v>8.12</v>
      </c>
      <c r="K127" s="72">
        <v>51.52</v>
      </c>
    </row>
    <row r="128" ht="25.5" spans="1:11">
      <c r="A128" s="22"/>
      <c r="B128" s="69"/>
      <c r="C128" s="53" t="s">
        <v>58</v>
      </c>
      <c r="D128" s="68" t="s">
        <v>122</v>
      </c>
      <c r="E128" s="57" t="s">
        <v>60</v>
      </c>
      <c r="F128" s="26">
        <v>6.99</v>
      </c>
      <c r="G128" s="27">
        <v>8.73</v>
      </c>
      <c r="H128" s="56">
        <v>114.6</v>
      </c>
      <c r="I128" s="56">
        <v>0.16</v>
      </c>
      <c r="J128" s="72">
        <v>0.16</v>
      </c>
      <c r="K128" s="72">
        <v>27.88</v>
      </c>
    </row>
    <row r="129" spans="1:11">
      <c r="A129" s="22"/>
      <c r="B129" s="22" t="s">
        <v>35</v>
      </c>
      <c r="C129" s="18"/>
      <c r="D129" s="54" t="s">
        <v>38</v>
      </c>
      <c r="E129" s="55" t="s">
        <v>37</v>
      </c>
      <c r="F129" s="26">
        <v>1.5</v>
      </c>
      <c r="G129" s="27">
        <f t="shared" si="15"/>
        <v>1.875</v>
      </c>
      <c r="H129" s="56">
        <v>129</v>
      </c>
      <c r="I129" s="56">
        <v>4.25</v>
      </c>
      <c r="J129" s="72">
        <v>1.65</v>
      </c>
      <c r="K129" s="72">
        <v>21.25</v>
      </c>
    </row>
    <row r="130" ht="25.5" spans="1:11">
      <c r="A130" s="22"/>
      <c r="B130" s="22" t="s">
        <v>35</v>
      </c>
      <c r="C130" s="18"/>
      <c r="D130" s="54" t="s">
        <v>192</v>
      </c>
      <c r="E130" s="55" t="s">
        <v>37</v>
      </c>
      <c r="F130" s="26">
        <v>1.2</v>
      </c>
      <c r="G130" s="27">
        <f t="shared" si="15"/>
        <v>1.5</v>
      </c>
      <c r="H130" s="56">
        <v>116.9</v>
      </c>
      <c r="I130" s="56">
        <v>3.95</v>
      </c>
      <c r="J130" s="72">
        <v>0.5</v>
      </c>
      <c r="K130" s="72">
        <v>24.15</v>
      </c>
    </row>
    <row r="131" spans="1:11">
      <c r="A131" s="22"/>
      <c r="B131" s="22"/>
      <c r="C131" s="18"/>
      <c r="D131" s="73" t="s">
        <v>61</v>
      </c>
      <c r="E131" s="74">
        <v>1006</v>
      </c>
      <c r="F131" s="77">
        <f>SUM(F123:F130)</f>
        <v>82.43</v>
      </c>
      <c r="G131" s="77">
        <v>103.04</v>
      </c>
      <c r="H131" s="58">
        <v>1873.6</v>
      </c>
      <c r="I131" s="58">
        <v>66.38</v>
      </c>
      <c r="J131" s="75">
        <v>41.01</v>
      </c>
      <c r="K131" s="75">
        <v>281.07</v>
      </c>
    </row>
    <row r="132" spans="1:11">
      <c r="A132" s="23" t="s">
        <v>62</v>
      </c>
      <c r="B132" s="78" t="s">
        <v>160</v>
      </c>
      <c r="C132" s="59"/>
      <c r="D132" s="60" t="s">
        <v>102</v>
      </c>
      <c r="E132" s="61" t="s">
        <v>103</v>
      </c>
      <c r="F132" s="23">
        <v>14.8</v>
      </c>
      <c r="G132" s="27">
        <f t="shared" ref="G132:G134" si="16">F132*1.25</f>
        <v>18.5</v>
      </c>
      <c r="H132" s="62">
        <v>244.5</v>
      </c>
      <c r="I132" s="62">
        <v>0.6</v>
      </c>
      <c r="J132" s="76">
        <v>0.1</v>
      </c>
      <c r="K132" s="76">
        <v>59.85</v>
      </c>
    </row>
    <row r="133" ht="25.5" spans="1:11">
      <c r="A133" s="22"/>
      <c r="B133" s="22" t="s">
        <v>65</v>
      </c>
      <c r="C133" s="79" t="s">
        <v>197</v>
      </c>
      <c r="D133" s="80" t="s">
        <v>198</v>
      </c>
      <c r="E133" s="81" t="s">
        <v>68</v>
      </c>
      <c r="F133" s="26">
        <v>18</v>
      </c>
      <c r="G133" s="27">
        <f t="shared" si="16"/>
        <v>22.5</v>
      </c>
      <c r="H133" s="82">
        <v>60.45</v>
      </c>
      <c r="I133" s="82">
        <v>0.6</v>
      </c>
      <c r="J133" s="93">
        <v>0.6</v>
      </c>
      <c r="K133" s="93">
        <v>13.35</v>
      </c>
    </row>
    <row r="134" ht="38.25" spans="1:11">
      <c r="A134" s="22"/>
      <c r="B134" s="22" t="s">
        <v>69</v>
      </c>
      <c r="C134" s="53"/>
      <c r="D134" s="54" t="s">
        <v>70</v>
      </c>
      <c r="E134" s="57" t="s">
        <v>60</v>
      </c>
      <c r="F134" s="48">
        <v>16</v>
      </c>
      <c r="G134" s="27">
        <f t="shared" si="16"/>
        <v>20</v>
      </c>
      <c r="H134" s="56">
        <v>83.4</v>
      </c>
      <c r="I134" s="56">
        <v>0.1</v>
      </c>
      <c r="J134" s="72">
        <v>0.2</v>
      </c>
      <c r="K134" s="72">
        <v>19.6</v>
      </c>
    </row>
    <row r="135" customFormat="1" spans="1:11">
      <c r="A135" s="23"/>
      <c r="C135" s="32"/>
      <c r="D135" s="33" t="s">
        <v>71</v>
      </c>
      <c r="E135" s="33">
        <v>425</v>
      </c>
      <c r="F135" s="33">
        <f>SUM(F132:F134)</f>
        <v>48.8</v>
      </c>
      <c r="G135" s="34">
        <f>SUM(G132:G134)</f>
        <v>61</v>
      </c>
      <c r="H135" s="35">
        <f t="shared" ref="H135:K135" si="17">SUM(H132:H134)</f>
        <v>388.35</v>
      </c>
      <c r="I135" s="33">
        <f t="shared" si="17"/>
        <v>1.3</v>
      </c>
      <c r="J135" s="33">
        <f t="shared" si="17"/>
        <v>0.9</v>
      </c>
      <c r="K135" s="35">
        <f t="shared" si="17"/>
        <v>92.8</v>
      </c>
    </row>
    <row r="136" spans="1:11">
      <c r="A136" s="23"/>
      <c r="B136" s="23"/>
      <c r="C136" s="32"/>
      <c r="D136" s="33" t="s">
        <v>125</v>
      </c>
      <c r="E136" s="33">
        <v>2021</v>
      </c>
      <c r="F136" s="35">
        <f>F122+F131+F135</f>
        <v>184.8</v>
      </c>
      <c r="G136" s="35">
        <f>G122+G131+G135</f>
        <v>230.995</v>
      </c>
      <c r="H136" s="35">
        <f t="shared" ref="H136:K136" si="18">H122+H131+H135</f>
        <v>3085.59</v>
      </c>
      <c r="I136" s="35">
        <f t="shared" si="18"/>
        <v>97.72</v>
      </c>
      <c r="J136" s="35">
        <f t="shared" si="18"/>
        <v>79.09</v>
      </c>
      <c r="K136" s="35">
        <f t="shared" si="18"/>
        <v>447.76</v>
      </c>
    </row>
    <row r="137" ht="19" customHeight="1" spans="1:11">
      <c r="A137" s="41" t="s">
        <v>73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1:11">
      <c r="A138" s="42"/>
      <c r="B138" s="4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43"/>
      <c r="B139" s="43"/>
      <c r="C139" s="2" t="s">
        <v>74</v>
      </c>
      <c r="D139" s="2"/>
      <c r="E139" s="2"/>
      <c r="F139" s="2"/>
      <c r="G139" s="2"/>
      <c r="H139" s="2"/>
      <c r="I139" s="2"/>
      <c r="J139" s="2"/>
      <c r="K139" s="2"/>
    </row>
    <row r="140" spans="1:11">
      <c r="A140" s="43"/>
      <c r="B140" s="43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43"/>
      <c r="B141" s="43"/>
      <c r="C141" s="2" t="s">
        <v>75</v>
      </c>
      <c r="D141" s="2"/>
      <c r="E141" s="2"/>
      <c r="F141" s="2"/>
      <c r="G141" s="2"/>
      <c r="H141" s="2"/>
      <c r="I141" s="2"/>
      <c r="J141" s="2"/>
      <c r="K141" s="2"/>
    </row>
    <row r="142" spans="1:11">
      <c r="A142" s="43"/>
      <c r="B142" s="43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 t="s">
        <v>76</v>
      </c>
      <c r="D143" s="43"/>
      <c r="E143" s="2"/>
      <c r="F143" s="2"/>
      <c r="G143" s="2"/>
      <c r="H143" s="2"/>
      <c r="I143" s="2"/>
      <c r="J143" s="2"/>
      <c r="K143" s="2"/>
    </row>
    <row r="144" spans="1:11">
      <c r="A144" s="43"/>
      <c r="B144" s="43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 t="s">
        <v>77</v>
      </c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60" spans="1:11">
      <c r="A160" s="8"/>
      <c r="B160" s="8"/>
      <c r="C160" s="8"/>
      <c r="D160" s="8"/>
      <c r="E160" s="8"/>
      <c r="F160" s="8"/>
      <c r="G160" s="8"/>
      <c r="H160" s="9" t="s">
        <v>179</v>
      </c>
      <c r="I160" s="9"/>
      <c r="J160" s="9"/>
      <c r="K160" s="9"/>
    </row>
    <row r="161" spans="1:11">
      <c r="A161" s="8"/>
      <c r="B161" s="8"/>
      <c r="C161" s="8"/>
      <c r="D161" s="8"/>
      <c r="E161" s="8"/>
      <c r="F161" s="8"/>
      <c r="G161" s="8"/>
      <c r="H161" s="9" t="s">
        <v>180</v>
      </c>
      <c r="I161" s="9"/>
      <c r="J161" s="9"/>
      <c r="K161" s="9"/>
    </row>
    <row r="162" spans="1:11">
      <c r="A162" s="8"/>
      <c r="B162" s="8"/>
      <c r="C162" s="8"/>
      <c r="D162" s="8"/>
      <c r="E162" s="8"/>
      <c r="F162" s="8"/>
      <c r="G162" s="8"/>
      <c r="H162" s="10" t="s">
        <v>164</v>
      </c>
      <c r="I162" s="10"/>
      <c r="J162" s="10"/>
      <c r="K162" s="10"/>
    </row>
    <row r="163" spans="1:11">
      <c r="A163" s="8" t="s">
        <v>6</v>
      </c>
      <c r="B163" s="11"/>
      <c r="C163" s="12"/>
      <c r="D163" s="13"/>
      <c r="E163" s="8" t="s">
        <v>7</v>
      </c>
      <c r="F163" s="8"/>
      <c r="G163" s="14"/>
      <c r="H163" s="8"/>
      <c r="I163" s="8"/>
      <c r="J163" s="8" t="s">
        <v>8</v>
      </c>
      <c r="K163" s="14" t="s">
        <v>229</v>
      </c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2"/>
    </row>
    <row r="165" spans="1:11">
      <c r="A165" s="15" t="s">
        <v>10</v>
      </c>
      <c r="B165" s="16" t="s">
        <v>11</v>
      </c>
      <c r="C165" s="17" t="s">
        <v>12</v>
      </c>
      <c r="D165" s="18" t="s">
        <v>13</v>
      </c>
      <c r="E165" s="18" t="s">
        <v>14</v>
      </c>
      <c r="F165" s="19" t="s">
        <v>15</v>
      </c>
      <c r="G165" s="19" t="s">
        <v>16</v>
      </c>
      <c r="H165" s="20" t="s">
        <v>17</v>
      </c>
      <c r="I165" s="18" t="s">
        <v>18</v>
      </c>
      <c r="J165" s="18"/>
      <c r="K165" s="18"/>
    </row>
    <row r="166" ht="25.5" spans="1:11">
      <c r="A166" s="15"/>
      <c r="B166" s="16"/>
      <c r="C166" s="17"/>
      <c r="D166" s="18"/>
      <c r="E166" s="18"/>
      <c r="F166" s="21"/>
      <c r="G166" s="21"/>
      <c r="H166" s="20"/>
      <c r="I166" s="18" t="s">
        <v>19</v>
      </c>
      <c r="J166" s="18" t="s">
        <v>20</v>
      </c>
      <c r="K166" s="18" t="s">
        <v>21</v>
      </c>
    </row>
    <row r="167" ht="25.5" spans="1:11">
      <c r="A167" s="22" t="s">
        <v>22</v>
      </c>
      <c r="B167" s="22" t="s">
        <v>128</v>
      </c>
      <c r="C167" s="49" t="s">
        <v>200</v>
      </c>
      <c r="D167" s="83" t="s">
        <v>201</v>
      </c>
      <c r="E167" s="70" t="s">
        <v>131</v>
      </c>
      <c r="F167" s="26">
        <v>46.09</v>
      </c>
      <c r="G167" s="27">
        <f t="shared" ref="G167:G171" si="19">F167*1.25</f>
        <v>57.6125</v>
      </c>
      <c r="H167" s="62">
        <v>756</v>
      </c>
      <c r="I167" s="62">
        <v>40.92</v>
      </c>
      <c r="J167" s="76">
        <v>30.96</v>
      </c>
      <c r="K167" s="76">
        <v>78.4</v>
      </c>
    </row>
    <row r="168" ht="25.5" spans="1:11">
      <c r="A168" s="22"/>
      <c r="B168" s="23" t="s">
        <v>31</v>
      </c>
      <c r="C168" s="53" t="s">
        <v>150</v>
      </c>
      <c r="D168" s="54" t="s">
        <v>202</v>
      </c>
      <c r="E168" s="57" t="s">
        <v>60</v>
      </c>
      <c r="F168" s="26">
        <v>5</v>
      </c>
      <c r="G168" s="27">
        <f t="shared" si="19"/>
        <v>6.25</v>
      </c>
      <c r="H168" s="56">
        <v>142.2</v>
      </c>
      <c r="I168" s="56">
        <v>3.3</v>
      </c>
      <c r="J168" s="72">
        <v>2.4</v>
      </c>
      <c r="K168" s="72">
        <v>26.7</v>
      </c>
    </row>
    <row r="169" customFormat="1" ht="25.5" spans="1:11">
      <c r="A169" s="22"/>
      <c r="B169" s="84" t="s">
        <v>87</v>
      </c>
      <c r="C169" s="63" t="s">
        <v>134</v>
      </c>
      <c r="D169" s="80" t="s">
        <v>89</v>
      </c>
      <c r="E169" s="85" t="s">
        <v>90</v>
      </c>
      <c r="F169" s="26">
        <v>12</v>
      </c>
      <c r="G169" s="27">
        <f t="shared" si="19"/>
        <v>15</v>
      </c>
      <c r="H169" s="86">
        <v>227.5</v>
      </c>
      <c r="I169" s="86">
        <v>5.89</v>
      </c>
      <c r="J169" s="94">
        <v>16.07</v>
      </c>
      <c r="K169" s="94">
        <v>14.94</v>
      </c>
    </row>
    <row r="170" ht="17" customHeight="1" spans="1:11">
      <c r="A170" s="22"/>
      <c r="B170" s="22" t="s">
        <v>35</v>
      </c>
      <c r="C170" s="18"/>
      <c r="D170" s="54" t="s">
        <v>38</v>
      </c>
      <c r="E170" s="55" t="s">
        <v>37</v>
      </c>
      <c r="F170" s="26">
        <v>1.5</v>
      </c>
      <c r="G170" s="27">
        <f t="shared" si="19"/>
        <v>1.875</v>
      </c>
      <c r="H170" s="56">
        <v>129</v>
      </c>
      <c r="I170" s="56">
        <v>4.25</v>
      </c>
      <c r="J170" s="72">
        <v>1.65</v>
      </c>
      <c r="K170" s="72">
        <v>21.25</v>
      </c>
    </row>
    <row r="171" spans="1:11">
      <c r="A171" s="23"/>
      <c r="B171" s="22" t="s">
        <v>35</v>
      </c>
      <c r="C171" s="23"/>
      <c r="D171" s="54" t="s">
        <v>203</v>
      </c>
      <c r="E171" s="55" t="s">
        <v>37</v>
      </c>
      <c r="F171" s="23">
        <v>1.2</v>
      </c>
      <c r="G171" s="27">
        <f t="shared" si="19"/>
        <v>1.5</v>
      </c>
      <c r="H171" s="56">
        <v>116.9</v>
      </c>
      <c r="I171" s="56">
        <v>3.95</v>
      </c>
      <c r="J171" s="72">
        <v>0.5</v>
      </c>
      <c r="K171" s="72">
        <v>24.15</v>
      </c>
    </row>
    <row r="172" spans="1:11">
      <c r="A172" s="23"/>
      <c r="B172" s="23"/>
      <c r="C172" s="32"/>
      <c r="D172" s="33" t="s">
        <v>39</v>
      </c>
      <c r="E172" s="33">
        <v>635</v>
      </c>
      <c r="F172" s="87">
        <f>SUM(F167:F171)</f>
        <v>65.79</v>
      </c>
      <c r="G172" s="34">
        <f>SUM(G167:G171)</f>
        <v>82.2375</v>
      </c>
      <c r="H172" s="58">
        <v>1125.7</v>
      </c>
      <c r="I172" s="58">
        <v>50.11</v>
      </c>
      <c r="J172" s="75">
        <v>49.43</v>
      </c>
      <c r="K172" s="75">
        <v>120.04</v>
      </c>
    </row>
    <row r="173" ht="38.25" spans="1:11">
      <c r="A173" s="22" t="s">
        <v>40</v>
      </c>
      <c r="B173" s="22" t="s">
        <v>41</v>
      </c>
      <c r="C173" s="59" t="s">
        <v>204</v>
      </c>
      <c r="D173" s="60" t="s">
        <v>205</v>
      </c>
      <c r="E173" s="61" t="s">
        <v>30</v>
      </c>
      <c r="F173" s="26">
        <v>8</v>
      </c>
      <c r="G173" s="27">
        <f t="shared" ref="G173:G179" si="20">F173*1.25</f>
        <v>10</v>
      </c>
      <c r="H173" s="62">
        <v>11</v>
      </c>
      <c r="I173" s="62">
        <v>0.55</v>
      </c>
      <c r="J173" s="76">
        <v>0.1</v>
      </c>
      <c r="K173" s="76">
        <v>1.9</v>
      </c>
    </row>
    <row r="174" ht="25.5" spans="1:11">
      <c r="A174" s="22"/>
      <c r="B174" s="22" t="s">
        <v>44</v>
      </c>
      <c r="C174" s="63" t="s">
        <v>206</v>
      </c>
      <c r="D174" s="88" t="s">
        <v>207</v>
      </c>
      <c r="E174" s="65" t="s">
        <v>96</v>
      </c>
      <c r="F174" s="26">
        <v>7.51</v>
      </c>
      <c r="G174" s="27">
        <v>9.38</v>
      </c>
      <c r="H174" s="56">
        <v>92.32</v>
      </c>
      <c r="I174" s="56">
        <v>1.76</v>
      </c>
      <c r="J174" s="72">
        <v>6.45</v>
      </c>
      <c r="K174" s="72">
        <v>6.45</v>
      </c>
    </row>
    <row r="175" ht="25.5" spans="1:11">
      <c r="A175" s="22"/>
      <c r="B175" s="22" t="s">
        <v>48</v>
      </c>
      <c r="C175" s="53" t="s">
        <v>157</v>
      </c>
      <c r="D175" s="68" t="s">
        <v>158</v>
      </c>
      <c r="E175" s="57" t="s">
        <v>121</v>
      </c>
      <c r="F175" s="26">
        <v>32</v>
      </c>
      <c r="G175" s="27">
        <f t="shared" si="20"/>
        <v>40</v>
      </c>
      <c r="H175" s="56">
        <v>210</v>
      </c>
      <c r="I175" s="56">
        <v>19.5</v>
      </c>
      <c r="J175" s="72">
        <v>9.9</v>
      </c>
      <c r="K175" s="72">
        <v>7.6</v>
      </c>
    </row>
    <row r="176" customFormat="1" ht="25.5" spans="1:11">
      <c r="A176" s="22"/>
      <c r="B176" s="22" t="s">
        <v>31</v>
      </c>
      <c r="C176" s="53" t="s">
        <v>111</v>
      </c>
      <c r="D176" s="54" t="s">
        <v>112</v>
      </c>
      <c r="E176" s="57" t="s">
        <v>60</v>
      </c>
      <c r="F176" s="26">
        <v>15</v>
      </c>
      <c r="G176" s="27">
        <f t="shared" si="20"/>
        <v>18.75</v>
      </c>
      <c r="H176" s="56">
        <v>230.47</v>
      </c>
      <c r="I176" s="56">
        <v>4.13</v>
      </c>
      <c r="J176" s="72">
        <v>12.2</v>
      </c>
      <c r="K176" s="72">
        <v>24</v>
      </c>
    </row>
    <row r="177" customFormat="1" ht="25.5" spans="1:11">
      <c r="A177" s="22"/>
      <c r="C177" s="53" t="s">
        <v>143</v>
      </c>
      <c r="D177" s="68" t="s">
        <v>101</v>
      </c>
      <c r="E177" s="57" t="s">
        <v>60</v>
      </c>
      <c r="F177" s="26">
        <v>5</v>
      </c>
      <c r="G177" s="27">
        <f t="shared" si="20"/>
        <v>6.25</v>
      </c>
      <c r="H177" s="56">
        <v>119.2</v>
      </c>
      <c r="I177" s="56">
        <v>0.1</v>
      </c>
      <c r="J177" s="72">
        <v>0.12</v>
      </c>
      <c r="K177" s="72">
        <v>25.1</v>
      </c>
    </row>
    <row r="178" spans="1:11">
      <c r="A178" s="22"/>
      <c r="B178" s="22" t="s">
        <v>35</v>
      </c>
      <c r="C178" s="53"/>
      <c r="D178" s="54" t="s">
        <v>38</v>
      </c>
      <c r="E178" s="55" t="s">
        <v>37</v>
      </c>
      <c r="F178" s="26">
        <v>1.5</v>
      </c>
      <c r="G178" s="27">
        <f t="shared" si="20"/>
        <v>1.875</v>
      </c>
      <c r="H178" s="56">
        <v>129</v>
      </c>
      <c r="I178" s="56">
        <v>4.25</v>
      </c>
      <c r="J178" s="72">
        <v>1.65</v>
      </c>
      <c r="K178" s="72">
        <v>21.25</v>
      </c>
    </row>
    <row r="179" ht="25.5" spans="1:11">
      <c r="A179" s="22"/>
      <c r="B179" s="22" t="s">
        <v>35</v>
      </c>
      <c r="C179" s="18"/>
      <c r="D179" s="54" t="s">
        <v>192</v>
      </c>
      <c r="E179" s="55" t="s">
        <v>37</v>
      </c>
      <c r="F179" s="26">
        <v>1.2</v>
      </c>
      <c r="G179" s="27">
        <f t="shared" si="20"/>
        <v>1.5</v>
      </c>
      <c r="H179" s="56">
        <v>116.9</v>
      </c>
      <c r="I179" s="56">
        <v>3.95</v>
      </c>
      <c r="J179" s="72">
        <v>0.5</v>
      </c>
      <c r="K179" s="72">
        <v>24.15</v>
      </c>
    </row>
    <row r="180" spans="1:11">
      <c r="A180" s="22"/>
      <c r="B180" s="22"/>
      <c r="C180" s="18"/>
      <c r="D180" s="73" t="s">
        <v>61</v>
      </c>
      <c r="E180" s="74">
        <v>1040</v>
      </c>
      <c r="F180" s="77">
        <f>SUM(F173:F179)</f>
        <v>70.21</v>
      </c>
      <c r="G180" s="89">
        <f>SUM(G173:G179)</f>
        <v>87.755</v>
      </c>
      <c r="H180" s="58">
        <v>908.89</v>
      </c>
      <c r="I180" s="58">
        <v>34.24</v>
      </c>
      <c r="J180" s="75">
        <v>30.92</v>
      </c>
      <c r="K180" s="75">
        <v>110.45</v>
      </c>
    </row>
    <row r="181" ht="25.5" spans="1:11">
      <c r="A181" s="23" t="s">
        <v>62</v>
      </c>
      <c r="B181" s="78" t="s">
        <v>63</v>
      </c>
      <c r="C181" s="59" t="s">
        <v>208</v>
      </c>
      <c r="D181" s="60" t="s">
        <v>209</v>
      </c>
      <c r="E181" s="90" t="s">
        <v>30</v>
      </c>
      <c r="F181" s="23">
        <v>14.8</v>
      </c>
      <c r="G181" s="27">
        <f t="shared" ref="G181:G183" si="21">F181*1.25</f>
        <v>18.5</v>
      </c>
      <c r="H181" s="62">
        <v>370</v>
      </c>
      <c r="I181" s="62">
        <v>7.08</v>
      </c>
      <c r="J181" s="76">
        <v>13.14</v>
      </c>
      <c r="K181" s="76">
        <v>55.74</v>
      </c>
    </row>
    <row r="182" spans="1:11">
      <c r="A182" s="22"/>
      <c r="B182" s="22" t="s">
        <v>65</v>
      </c>
      <c r="C182" s="79"/>
      <c r="D182" s="80" t="s">
        <v>210</v>
      </c>
      <c r="E182" s="81" t="s">
        <v>68</v>
      </c>
      <c r="F182" s="26">
        <v>18</v>
      </c>
      <c r="G182" s="27">
        <f t="shared" si="21"/>
        <v>22.5</v>
      </c>
      <c r="H182" s="82">
        <v>44</v>
      </c>
      <c r="I182" s="82">
        <v>1.41</v>
      </c>
      <c r="J182" s="93">
        <v>0.18</v>
      </c>
      <c r="K182" s="93">
        <v>17.63</v>
      </c>
    </row>
    <row r="183" ht="38.25" spans="1:11">
      <c r="A183" s="22"/>
      <c r="B183" s="22" t="s">
        <v>69</v>
      </c>
      <c r="C183" s="53"/>
      <c r="D183" s="54" t="s">
        <v>70</v>
      </c>
      <c r="E183" s="57" t="s">
        <v>60</v>
      </c>
      <c r="F183" s="48">
        <v>16</v>
      </c>
      <c r="G183" s="27">
        <f t="shared" si="21"/>
        <v>20</v>
      </c>
      <c r="H183" s="56">
        <v>83.4</v>
      </c>
      <c r="I183" s="56">
        <v>0.1</v>
      </c>
      <c r="J183" s="72">
        <v>0.2</v>
      </c>
      <c r="K183" s="72">
        <v>19.6</v>
      </c>
    </row>
    <row r="184" customFormat="1" spans="1:11">
      <c r="A184" s="23"/>
      <c r="C184" s="32"/>
      <c r="D184" s="73" t="s">
        <v>71</v>
      </c>
      <c r="E184" s="74">
        <v>450</v>
      </c>
      <c r="F184" s="87">
        <f>SUM(F181:F183)</f>
        <v>48.8</v>
      </c>
      <c r="G184" s="87">
        <f>SUM(G181:G183)</f>
        <v>61</v>
      </c>
      <c r="H184" s="58">
        <v>497.4</v>
      </c>
      <c r="I184" s="95">
        <v>8.59</v>
      </c>
      <c r="J184" s="96">
        <v>13.52</v>
      </c>
      <c r="K184" s="97">
        <v>92.97</v>
      </c>
    </row>
    <row r="185" spans="1:11">
      <c r="A185" s="23"/>
      <c r="B185" s="23"/>
      <c r="C185" s="32"/>
      <c r="D185" s="73" t="s">
        <v>145</v>
      </c>
      <c r="E185" s="74">
        <v>2125</v>
      </c>
      <c r="F185" s="35">
        <f>F172+F180+F184</f>
        <v>184.8</v>
      </c>
      <c r="G185" s="91">
        <f>G172+G180+G184</f>
        <v>230.9925</v>
      </c>
      <c r="H185" s="92">
        <v>2531.99</v>
      </c>
      <c r="I185" s="73">
        <v>92.94</v>
      </c>
      <c r="J185" s="74">
        <v>93.87</v>
      </c>
      <c r="K185" s="75">
        <v>323.46</v>
      </c>
    </row>
    <row r="186" ht="19" customHeight="1" spans="1:11">
      <c r="A186" s="41" t="s">
        <v>73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1:11">
      <c r="A187" s="42"/>
      <c r="B187" s="4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43"/>
      <c r="B188" s="43"/>
      <c r="C188" s="2" t="s">
        <v>74</v>
      </c>
      <c r="D188" s="2"/>
      <c r="E188" s="2"/>
      <c r="F188" s="2"/>
      <c r="G188" s="2"/>
      <c r="H188" s="2"/>
      <c r="I188" s="2"/>
      <c r="J188" s="2"/>
      <c r="K188" s="2"/>
    </row>
    <row r="189" spans="1:11">
      <c r="A189" s="43"/>
      <c r="B189" s="43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43"/>
      <c r="B190" s="43"/>
      <c r="C190" s="2" t="s">
        <v>75</v>
      </c>
      <c r="D190" s="2"/>
      <c r="E190" s="2"/>
      <c r="F190" s="2"/>
      <c r="G190" s="2"/>
      <c r="H190" s="2"/>
      <c r="I190" s="2"/>
      <c r="J190" s="2"/>
      <c r="K190" s="2"/>
    </row>
    <row r="191" spans="1:11">
      <c r="A191" s="43"/>
      <c r="B191" s="43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 t="s">
        <v>76</v>
      </c>
      <c r="D192" s="43"/>
      <c r="E192" s="2"/>
      <c r="F192" s="2"/>
      <c r="G192" s="2"/>
      <c r="H192" s="2"/>
      <c r="I192" s="2"/>
      <c r="J192" s="2"/>
      <c r="K192" s="2"/>
    </row>
    <row r="193" spans="1:11">
      <c r="A193" s="43"/>
      <c r="B193" s="43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 t="s">
        <v>77</v>
      </c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</sheetData>
  <mergeCells count="62">
    <mergeCell ref="B1:C1"/>
    <mergeCell ref="H1:I1"/>
    <mergeCell ref="B2:C2"/>
    <mergeCell ref="H2:J2"/>
    <mergeCell ref="B3:C3"/>
    <mergeCell ref="H4:K4"/>
    <mergeCell ref="H5:K5"/>
    <mergeCell ref="H6:K6"/>
    <mergeCell ref="B7:D7"/>
    <mergeCell ref="I9:K9"/>
    <mergeCell ref="A31:K31"/>
    <mergeCell ref="H51:K51"/>
    <mergeCell ref="H52:K52"/>
    <mergeCell ref="H53:K53"/>
    <mergeCell ref="B54:D54"/>
    <mergeCell ref="I56:K56"/>
    <mergeCell ref="A76:K76"/>
    <mergeCell ref="H110:K110"/>
    <mergeCell ref="H111:K111"/>
    <mergeCell ref="H112:K112"/>
    <mergeCell ref="B113:D113"/>
    <mergeCell ref="I115:K115"/>
    <mergeCell ref="A137:K137"/>
    <mergeCell ref="H160:K160"/>
    <mergeCell ref="H161:K161"/>
    <mergeCell ref="H162:K162"/>
    <mergeCell ref="B163:D163"/>
    <mergeCell ref="I165:K165"/>
    <mergeCell ref="A186:K186"/>
    <mergeCell ref="A9:A10"/>
    <mergeCell ref="A56:A57"/>
    <mergeCell ref="A115:A116"/>
    <mergeCell ref="A165:A166"/>
    <mergeCell ref="B9:B10"/>
    <mergeCell ref="B56:B57"/>
    <mergeCell ref="B115:B116"/>
    <mergeCell ref="B165:B166"/>
    <mergeCell ref="C9:C10"/>
    <mergeCell ref="C56:C57"/>
    <mergeCell ref="C115:C116"/>
    <mergeCell ref="C165:C166"/>
    <mergeCell ref="D9:D10"/>
    <mergeCell ref="D56:D57"/>
    <mergeCell ref="D115:D116"/>
    <mergeCell ref="D165:D166"/>
    <mergeCell ref="E9:E10"/>
    <mergeCell ref="E56:E57"/>
    <mergeCell ref="E115:E116"/>
    <mergeCell ref="E125:E126"/>
    <mergeCell ref="E165:E166"/>
    <mergeCell ref="F9:F10"/>
    <mergeCell ref="F56:F57"/>
    <mergeCell ref="F115:F116"/>
    <mergeCell ref="F165:F166"/>
    <mergeCell ref="G9:G10"/>
    <mergeCell ref="G56:G57"/>
    <mergeCell ref="G115:G116"/>
    <mergeCell ref="G165:G166"/>
    <mergeCell ref="H9:H10"/>
    <mergeCell ref="H56:H57"/>
    <mergeCell ref="H115:H116"/>
    <mergeCell ref="H165:H166"/>
  </mergeCells>
  <pageMargins left="0.196527777777778" right="0.196527777777778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1-я 27 июня</vt:lpstr>
      <vt:lpstr>2-я 30 июня-4 июля</vt:lpstr>
      <vt:lpstr>1-я 7-11 июля</vt:lpstr>
      <vt:lpstr>2-я 14-17 июля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2024-05-15T07:46:00Z</dcterms:created>
  <dcterms:modified xsi:type="dcterms:W3CDTF">2025-07-01T07:31:47Z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8971828252C44EA293B545311BB0965A_11</vt:lpwstr>
  </property>
  <property fmtid="{D5CDD505-2E9C-101B-9397-08002B2CF9AE}" pid="3" name="KSOProductBuildVer">
    <vt:lpwstr>1049-12.2.0.21546</vt:lpwstr>
  </property>
</Properties>
</file>